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70" windowWidth="8115" windowHeight="2670" activeTab="0"/>
  </bookViews>
  <sheets>
    <sheet name="P&amp;L-REPORT  " sheetId="1" r:id="rId1"/>
    <sheet name="BS-REPORT  " sheetId="2" r:id="rId2"/>
    <sheet name="EQUITY  " sheetId="3" r:id="rId3"/>
    <sheet name="CASHFLOW" sheetId="4" r:id="rId4"/>
    <sheet name="Notes" sheetId="5" r:id="rId5"/>
  </sheets>
  <definedNames>
    <definedName name="_xlnm.Print_Area" localSheetId="4">'Notes'!$A$1:$N$226</definedName>
    <definedName name="Z_19CD5163_B6A6_4CB6_89B3_91BB28A8BE57_.wvu.Cols" localSheetId="1" hidden="1">'BS-REPORT  '!$J:$O</definedName>
    <definedName name="Z_19CD5163_B6A6_4CB6_89B3_91BB28A8BE57_.wvu.Rows" localSheetId="3" hidden="1">'CASHFLOW'!#REF!,'CASHFLOW'!$27:$27</definedName>
    <definedName name="Z_651D6CC2_60D2_4227_9032_2931B64353FF_.wvu.Cols" localSheetId="1" hidden="1">'BS-REPORT  '!$J:$O</definedName>
    <definedName name="Z_651D6CC2_60D2_4227_9032_2931B64353FF_.wvu.PrintArea" localSheetId="4" hidden="1">'Notes'!$A$1:$N$226</definedName>
    <definedName name="Z_7080C259_6A8F_4F52_9C27_E4C320C93F0D_.wvu.Cols" localSheetId="1" hidden="1">'BS-REPORT  '!$J:$O</definedName>
    <definedName name="Z_7080C259_6A8F_4F52_9C27_E4C320C93F0D_.wvu.PrintArea" localSheetId="4" hidden="1">'Notes'!$A$1:$N$226</definedName>
    <definedName name="Z_7080C259_6A8F_4F52_9C27_E4C320C93F0D_.wvu.Rows" localSheetId="4" hidden="1">'Notes'!$80:$82,'Notes'!#REF!</definedName>
    <definedName name="Z_792F00EB_B9E6_407F_BC2E_CF0CE3EB7274_.wvu.Cols" localSheetId="1" hidden="1">'BS-REPORT  '!$J:$O</definedName>
    <definedName name="Z_792F00EB_B9E6_407F_BC2E_CF0CE3EB7274_.wvu.PrintArea" localSheetId="4" hidden="1">'Notes'!$A$1:$N$218</definedName>
    <definedName name="Z_792F00EB_B9E6_407F_BC2E_CF0CE3EB7274_.wvu.Rows" localSheetId="3" hidden="1">'CASHFLOW'!#REF!,'CASHFLOW'!$27:$27</definedName>
    <definedName name="Z_DE173504_01B6_4416_B430_F0D371420FCB_.wvu.Cols" localSheetId="1" hidden="1">'BS-REPORT  '!$J:$O</definedName>
    <definedName name="Z_DE173504_01B6_4416_B430_F0D371420FCB_.wvu.PrintArea" localSheetId="4" hidden="1">'Notes'!$A$1:$N$218</definedName>
    <definedName name="Z_DE173504_01B6_4416_B430_F0D371420FCB_.wvu.Rows" localSheetId="3" hidden="1">'CASHFLOW'!#REF!,'CASHFLOW'!$27:$27</definedName>
  </definedNames>
  <calcPr fullCalcOnLoad="1"/>
</workbook>
</file>

<file path=xl/sharedStrings.xml><?xml version="1.0" encoding="utf-8"?>
<sst xmlns="http://schemas.openxmlformats.org/spreadsheetml/2006/main" count="417" uniqueCount="296">
  <si>
    <t xml:space="preserve">Save as disclosed below, there are no other corporate proposals announced but pending completion as at the date of this report: </t>
  </si>
  <si>
    <t>Adjusted weighted average number of ordinary shares in issue and issuable</t>
  </si>
  <si>
    <t>GLOBAL SOFT (MSC) BHD</t>
  </si>
  <si>
    <t>30 SEPT 2003</t>
  </si>
  <si>
    <t>30 JUNE 2003</t>
  </si>
  <si>
    <t>31 MAR 2003</t>
  </si>
  <si>
    <t>RM'000</t>
  </si>
  <si>
    <t>CASH FLOWS FROM OPERATING ACTIVITIES</t>
  </si>
  <si>
    <t>Profit before taxation</t>
  </si>
  <si>
    <t>Adjustment for:</t>
  </si>
  <si>
    <t>Amortisation of development costs</t>
  </si>
  <si>
    <t>Amortisation of intangible asset</t>
  </si>
  <si>
    <t>Operating profit before working capital changes</t>
  </si>
  <si>
    <t>Increase/(Decrease) in current liabilities</t>
  </si>
  <si>
    <t>CASH FLOWS FROM INVESTING ACTIVITIES</t>
  </si>
  <si>
    <t>Development expenditure incurred</t>
  </si>
  <si>
    <t>CASH FLOW FROM FINANCING ACTIVITIES</t>
  </si>
  <si>
    <t>NET CHANGE IN CASH AND CASH EQUIVALENTS</t>
  </si>
  <si>
    <t>AS AT END OF</t>
  </si>
  <si>
    <t>CURRENT</t>
  </si>
  <si>
    <t>PRECEEDING</t>
  </si>
  <si>
    <t>QUARTER</t>
  </si>
  <si>
    <t>ENDED</t>
  </si>
  <si>
    <t>INTANGIBLE ASSETS</t>
  </si>
  <si>
    <t>DEVELOPMENT COSTS</t>
  </si>
  <si>
    <t>DEFERRED TAX ASSET</t>
  </si>
  <si>
    <t>CURRENT ASSETS</t>
  </si>
  <si>
    <t>Trade Receivables</t>
  </si>
  <si>
    <t>Other Receivables &amp; Deposits</t>
  </si>
  <si>
    <t>Cash and bank balances</t>
  </si>
  <si>
    <t>Trade Payables</t>
  </si>
  <si>
    <t>Other Payables and Accruals</t>
  </si>
  <si>
    <t>SHARE CAPITAL</t>
  </si>
  <si>
    <t>SHARE PREMIUM</t>
  </si>
  <si>
    <t>INDIVIDUAL QUARTER</t>
  </si>
  <si>
    <t>CUMULATIVE QUARTER</t>
  </si>
  <si>
    <t xml:space="preserve"> </t>
  </si>
  <si>
    <t>CURRENT YEAR</t>
  </si>
  <si>
    <t>TO DATE</t>
  </si>
  <si>
    <t>REVENUE</t>
  </si>
  <si>
    <t>COST OF SALES</t>
  </si>
  <si>
    <t>GROSS PROFIT</t>
  </si>
  <si>
    <t>ADMINISTRATION EXPENSES</t>
  </si>
  <si>
    <t>OTHER OPERATING EXPENSES</t>
  </si>
  <si>
    <t>FINANCE COST</t>
  </si>
  <si>
    <t>(Incorporated in Malaysia)</t>
  </si>
  <si>
    <t>A 1</t>
  </si>
  <si>
    <t>BASIS OF PREPARATION OF THE FINANCIAL STATEMENTS</t>
  </si>
  <si>
    <t>A 2</t>
  </si>
  <si>
    <t>A 3</t>
  </si>
  <si>
    <t>NATURE AND AMOUNT OF EXCEPTIONAL AND/OR EXTRAORDINARY ITEMS</t>
  </si>
  <si>
    <t>A 4</t>
  </si>
  <si>
    <t>CHANGES IN ESTIMATES</t>
  </si>
  <si>
    <t>A 5</t>
  </si>
  <si>
    <t>VALUATION OF PROPERTY, PLANT AND EQUIPMENT</t>
  </si>
  <si>
    <t>A 6</t>
  </si>
  <si>
    <t>CHANGES IN THE COMPOSITION OF THE GROUP</t>
  </si>
  <si>
    <t>A 7</t>
  </si>
  <si>
    <t>SEASONAL OR CYCLICAL FACTORS</t>
  </si>
  <si>
    <t>A 8</t>
  </si>
  <si>
    <t>ISSUANCE AND REPAYMENT OF DEBT AND EQUITY SECURITIES, SHARE BUYBACKS, SHARE CANCELLATIONS AND TREASURY SHARES</t>
  </si>
  <si>
    <t>A 9</t>
  </si>
  <si>
    <t>CONTINGENT LIABILITIES</t>
  </si>
  <si>
    <t xml:space="preserve">     </t>
  </si>
  <si>
    <t>A 10</t>
  </si>
  <si>
    <t>SEGMENTAL INFORMATION</t>
  </si>
  <si>
    <t>A 11</t>
  </si>
  <si>
    <t>A 12</t>
  </si>
  <si>
    <t>MATERIAL EVENTS SUBSEQUENT TO THE END OF THE REPORTING PERIOD</t>
  </si>
  <si>
    <t>B  ADDITIONAL INFORMATION REQUIRED BY THE LISTING REQUIREMENTS</t>
  </si>
  <si>
    <t>B 1</t>
  </si>
  <si>
    <t>TAXATION</t>
  </si>
  <si>
    <t>B 2</t>
  </si>
  <si>
    <t>B 3</t>
  </si>
  <si>
    <t>PROFIT ON SALE OF UNQUOTED INVESTMENTS AND/OR PROPERTIES</t>
  </si>
  <si>
    <t>B 4</t>
  </si>
  <si>
    <t>PURCHASE OR DISPOSAL OF QUOTED SECURITIES</t>
  </si>
  <si>
    <t>B 5</t>
  </si>
  <si>
    <t>B 6</t>
  </si>
  <si>
    <t>GROUP BORROWINGS AND DEBT SECURITIES</t>
  </si>
  <si>
    <t>B 7</t>
  </si>
  <si>
    <t>EARNINGS PER SHARE</t>
  </si>
  <si>
    <t xml:space="preserve">Weighted average number of </t>
  </si>
  <si>
    <t>B 8</t>
  </si>
  <si>
    <t>OFF BALANCE SHEET FINANCIAL INSTRUMENTS</t>
  </si>
  <si>
    <t>B 9</t>
  </si>
  <si>
    <t>MATERIAL LITIGATION</t>
  </si>
  <si>
    <t>B 10</t>
  </si>
  <si>
    <t>B 11</t>
  </si>
  <si>
    <t>REVIEW OF PERFORMANCE OF COMPANY/GROUP</t>
  </si>
  <si>
    <t>NON</t>
  </si>
  <si>
    <t xml:space="preserve">DISTRIBUTABLE </t>
  </si>
  <si>
    <t>DISTRIBUTABLE</t>
  </si>
  <si>
    <t>SHARE</t>
  </si>
  <si>
    <t xml:space="preserve">RESERVE - </t>
  </si>
  <si>
    <t>TOTAL</t>
  </si>
  <si>
    <t>CAPITAL</t>
  </si>
  <si>
    <t>PREMIUM</t>
  </si>
  <si>
    <t>Net Profit for the financial period</t>
  </si>
  <si>
    <t>Issuance of shares during the financial year</t>
  </si>
  <si>
    <t>AS AT</t>
  </si>
  <si>
    <t>AUDITED</t>
  </si>
  <si>
    <t>31 DEC 2002</t>
  </si>
  <si>
    <t>RM</t>
  </si>
  <si>
    <t>N/A</t>
  </si>
  <si>
    <t>PROFIT FORECAST / PROFIT GUARANTEE</t>
  </si>
  <si>
    <t>The Group did not issue any profit forecast/profit guarantee for the financial year to-date.</t>
  </si>
  <si>
    <t>UNAUDITED CONDENSED CONSOLIDATED INCOME STATEMENTS</t>
  </si>
  <si>
    <t>The unaudited Condensed Consolidated Income Statements should be read in conjunction with the audited financial statements</t>
  </si>
  <si>
    <t>There were no exceptional and/or extraordinary items as at the date of this announcement.</t>
  </si>
  <si>
    <t>The Company/Group does not have any financial instruments with off balance sheet risk as at the date of this announcement.</t>
  </si>
  <si>
    <t>B 13</t>
  </si>
  <si>
    <t>B12</t>
  </si>
  <si>
    <t>DIVIDEND PAYABLE</t>
  </si>
  <si>
    <t>STATUS OF THE CORPORATE PROPOSAL</t>
  </si>
  <si>
    <t>DIVIDENDS PAID</t>
  </si>
  <si>
    <t>OTHER INCOME</t>
  </si>
  <si>
    <t>The business of the Company/Group is not subject to any seasonal or cyclical factors.</t>
  </si>
  <si>
    <t>A 13</t>
  </si>
  <si>
    <t>CAPITAL COMMITMENTS</t>
  </si>
  <si>
    <t>Proceeds from issuance of new ordinary shares</t>
  </si>
  <si>
    <t>Tax liabilities</t>
  </si>
  <si>
    <t>ESOS</t>
  </si>
  <si>
    <t>CASH AND CASH EQUIVALENTS BROUGHT FORWARD</t>
  </si>
  <si>
    <t>CASH AND CASH EQUIVALENTS CARRIED FORWARD</t>
  </si>
  <si>
    <t>(i)</t>
  </si>
  <si>
    <t>Net Cash Used in Investing Activities</t>
  </si>
  <si>
    <t>COMPARISON WITH THE PRECEDING QUARTER'S RESULT</t>
  </si>
  <si>
    <t>ordinary shares</t>
  </si>
  <si>
    <t xml:space="preserve">A.  EXPLANATORY NOTES </t>
  </si>
  <si>
    <t>No dividend was declared or paid in this quarter.</t>
  </si>
  <si>
    <t>There were no changes in the valuation of property, plant and equipment reported in the previous audited financial statements that will have an impact on the quarter under review.</t>
  </si>
  <si>
    <t>PRECEDING YEAR</t>
  </si>
  <si>
    <t>No dividends were paid during the quarter under review.</t>
  </si>
  <si>
    <t>There were no material changes in estimates in respect of amount reported in prior financial years, which have a material effect in the quarter under review.</t>
  </si>
  <si>
    <t>Purchase of property, plant and equipment</t>
  </si>
  <si>
    <t>Current Quarter</t>
  </si>
  <si>
    <t>Preceding Quarter</t>
  </si>
  <si>
    <t>Ended</t>
  </si>
  <si>
    <t>Difference</t>
  </si>
  <si>
    <t>(Unaudited)</t>
  </si>
  <si>
    <t>%</t>
  </si>
  <si>
    <t>Revenue</t>
  </si>
  <si>
    <t xml:space="preserve">OTHERS </t>
  </si>
  <si>
    <t>RESERVES</t>
  </si>
  <si>
    <t>OTHER RESERVES</t>
  </si>
  <si>
    <t>Share-based payment under ESOS</t>
  </si>
  <si>
    <t>As previously stated</t>
  </si>
  <si>
    <t>Prior year adjustments - effects of adopting:</t>
  </si>
  <si>
    <t>FRS 2</t>
  </si>
  <si>
    <t>Inventories</t>
  </si>
  <si>
    <t xml:space="preserve">Save as disclosed below, there were no other material litigation as at the date of this report:
(i) The Company had on 26 February 2005 applied for amongst others, an injunction against Teh Chee Siong, Law Yee Wei, Cheong Kat Yoong and B.I.S. Technologies Sdn Bhd (collectively the "Defendants") personally or through its directors, shareholders, employees, agents from copying, showing, distributing and marketing the entire Global e-Ticketing System (GET Programme) or a substantial part of the GET Programme as "i-Ticketing System Solution" and the resulting damages to be assessed for the infringement of copyright.
On 22 April 2005, the Defendants filed a statement of defence and counter claim for, among others, special damages of RM903,690.00. Global Soft had subsequently on 17 May 2005 replied to the statement of defence and counter claim. The solicitors of Global Soft are of the opinion that the statement of defence and counter claim filed by the Defendants are frivolous and baseless in nature.
On 26 October 2005, Global Soft has filed with the Kuala Lumpur High Court an application to strike out the counter claim of the Defendants on the grounds that it was a frivolous and baseless.                                                                                                                                                             </t>
  </si>
  <si>
    <t>Earnings per share was calculated based on net profit for the period and the weighted average number of shares in issue during the financial period.</t>
  </si>
  <si>
    <t>B 14</t>
  </si>
  <si>
    <t>AUTHORISATION FOR ISSUE</t>
  </si>
  <si>
    <t>As restated</t>
  </si>
  <si>
    <t>Term Loan</t>
  </si>
  <si>
    <t>Interest paid</t>
  </si>
  <si>
    <t>There were no capital commitments as at the date of this report.</t>
  </si>
  <si>
    <t>As  at</t>
  </si>
  <si>
    <t>Short term borrowing</t>
  </si>
  <si>
    <t>Secured</t>
  </si>
  <si>
    <t>Long term borrowing</t>
  </si>
  <si>
    <t>Effect of dilution-ESOS</t>
  </si>
  <si>
    <t>ASSETS</t>
  </si>
  <si>
    <t>NON-CURRENT ASSETS</t>
  </si>
  <si>
    <t>PROPERTY, PLANT AND EQUIPMENT</t>
  </si>
  <si>
    <t>TOTAL ASSETS</t>
  </si>
  <si>
    <t>EQUITIES AND LIABILITIES</t>
  </si>
  <si>
    <t>EQUITY ATTRIBUTABLE TO EQUITY HOLDERS OF THE PARENT</t>
  </si>
  <si>
    <t>NON-CURRENT LIABILITIES</t>
  </si>
  <si>
    <t>CURRENT LIABILITIES</t>
  </si>
  <si>
    <t>TOTAL EQUITY</t>
  </si>
  <si>
    <t>TOTAL LIABILITIES</t>
  </si>
  <si>
    <t>TOTAL EQUITIES AND LIABILITIES</t>
  </si>
  <si>
    <t>RETAINED EARNINGS</t>
  </si>
  <si>
    <t>No of ordinary shares ('000)</t>
  </si>
  <si>
    <t xml:space="preserve">Net Assets per share attributable to equity </t>
  </si>
  <si>
    <t>holders of the parent (RM)</t>
  </si>
  <si>
    <t xml:space="preserve">Based on the opinion our solicitors, the Counter-Claim by NWE on grounds of loss of profit and loss of opportunity are unlikely to be successful under the prevailing laws. The solicitors are also of the opinion that Global Soft is likely to be exonerated from the Counter-Claim as pursuant to Clause 4.2 stipulated in the Contract, it clearly provides that Global Soft shall not assume any direct or indirect financial losses or claims from any third party resulting from the use of the Company’s software. </t>
  </si>
  <si>
    <t>No announcement was made with regard to the aforesaid claim as the Board of Directors of Global Soft is of the opinion that it will not have any material financial or operational impact on Global Soft and its group of companies (“Global Soft Group”).</t>
  </si>
  <si>
    <t>However, on 24 July 2006, Company received notice that it has been served with a Statement of Defence together with a Statement of Counter-Claim for RM1,565,439.94 by NWE. The bulk of the counter-claim relates to staff costs incurred to remedy the alleged defects of Global Soft’s software (which was sold to NWE under the Contract), and for loss of profit, loss of business opportunity and replacement cost which arose due to the said alleged defects (“Counter-Claim”).</t>
  </si>
  <si>
    <t xml:space="preserve">(iii) On 8 February 2006, Global Soft, via its counsel, Messrs Nekoo Parames &amp; Tung filed a Writ of Summon (Shah Alam Session Court No. 52-437-06) with the Shah Alam Session Court against North West Enterprise Sdn Bhd (“NWE”) claiming for an outstanding amount of RM27,380.00. The claim of RM27,380.00 representing the outstanding payment due from NWE for services rendered under a Sale and License Agreement entered into between Global Soft and NWE 17 October 2002 (“the Contract”).  The matter was set for first mention on 27 June 2006 and was subsequently adjourned to 24 July 2006. </t>
  </si>
  <si>
    <t>UNAUDITED CONDENSED CONSOLIDATED BALANCE SHEETS</t>
  </si>
  <si>
    <t>The unaudited Condensed Consolidated Balance Sheets should be read in conjunction with the audited financial statements</t>
  </si>
  <si>
    <t>Private placement</t>
  </si>
  <si>
    <t xml:space="preserve">Profit/(loss) before tax </t>
  </si>
  <si>
    <t>Effect of dilution-Warrants</t>
  </si>
  <si>
    <t>NA</t>
  </si>
  <si>
    <t>The matter was mentioned on 5 June 2006 and fixed for hearing on 19 October 2006. The matter was then fixed for mention on 6 December 2006 but subsequently adjourned to 26 March 2007.</t>
  </si>
  <si>
    <t>Basic earnings/(loss) per share (sen)</t>
  </si>
  <si>
    <t>Diluted earnings/(loss) per share (sen)</t>
  </si>
  <si>
    <t>QUALIFICATION OF FINANCIAL STATEMENTS</t>
  </si>
  <si>
    <t xml:space="preserve">(ii) Global Soft had on 29 March 2006 applied for an injunction against Phitomas Sdn Bhd (“Phitomas”), a competitor of the Company, with the Shah Alam High Court on grounds of defamation through the insertion of defamatory statements about Global Soft on Phitomas’ website. 
Global Soft will be seeking punitive damages amounting to RM2,000,000.00 in total, against Phitomas for libel against the Company (RM1,000,000) and for malicious falsehood (RM1,000,000). The solicitors acting for Global Soft are of the opinion that there is an element of defamation involved and thus, Global Soft has a good chance of obtaining the injunction.
</t>
  </si>
  <si>
    <t>UNAUDITED CONDENSED CONSOLIDATED CASH FLOW STATEMENT</t>
  </si>
  <si>
    <t>Depreciation of fixed assets</t>
  </si>
  <si>
    <t>Increase in current assets</t>
  </si>
  <si>
    <t>Cash Used in Operations</t>
  </si>
  <si>
    <t xml:space="preserve">Net Cash Used in Operating Activities </t>
  </si>
  <si>
    <t>Term loan</t>
  </si>
  <si>
    <t>Net Cash Used in Financing Activities</t>
  </si>
  <si>
    <t xml:space="preserve">The unaudited Condensed Consolidated Cash Flow Statements should be read in conjunction with the audited financial </t>
  </si>
  <si>
    <t>UNAUDITED CONDENSED CONSOLIDATED STATEMENT OF CHANGES IN EQUITY</t>
  </si>
  <si>
    <t>MINORITY</t>
  </si>
  <si>
    <t xml:space="preserve">TOTAL </t>
  </si>
  <si>
    <t>UNAPPROPRIATED</t>
  </si>
  <si>
    <t>INTEREST</t>
  </si>
  <si>
    <t>EQUITY</t>
  </si>
  <si>
    <t>PROFIT</t>
  </si>
  <si>
    <t>The unaudited Condensed Statement of Changes in Equity should be read in conjunction with the audited financial statements</t>
  </si>
  <si>
    <t>MINORITY INTEREST</t>
  </si>
  <si>
    <t>PROFIT FROM OPERATIONS</t>
  </si>
  <si>
    <t>PROFIT BEFORE TAX</t>
  </si>
  <si>
    <t>INCOME TAX EXPENSES</t>
  </si>
  <si>
    <t>of the parent (RM)</t>
  </si>
  <si>
    <t xml:space="preserve">Net profit attributable to equity holders  </t>
  </si>
  <si>
    <t>CURRENT YEAR PROSPECTS</t>
  </si>
  <si>
    <t>ATTRIBUTABLE TO:</t>
  </si>
  <si>
    <t>EQUITY HOLDERS OF THE COMPANY</t>
  </si>
  <si>
    <t>EARNING PER SHARE ATTRIBUTABLE TO EQUITY HOLDERS OF THE COMPANY :</t>
  </si>
  <si>
    <t>Basic (sen)</t>
  </si>
  <si>
    <t>Diluted(sen)</t>
  </si>
  <si>
    <t xml:space="preserve">There is no taxation on the principal activities of the Group as the Company has been granted pioneer status which exempts its income from taxation. </t>
  </si>
  <si>
    <t xml:space="preserve">PREPAID LAND LEASE PAYMENTS </t>
  </si>
  <si>
    <t>Amount Owing By Director</t>
  </si>
  <si>
    <t>Deferred tax</t>
  </si>
  <si>
    <t>Private Placement</t>
  </si>
  <si>
    <t>Subscription for shares issued by subsidiary</t>
  </si>
  <si>
    <t>Translation adjustment of accounts</t>
  </si>
  <si>
    <t>Amortisation of prepaid lease payment</t>
  </si>
  <si>
    <t>Effect of changes in exchange rates</t>
  </si>
  <si>
    <t>On 11 September 2007, the Application was set aside by the Court. The Court is of the view that the counter claim ought to be heard at the main trial and therefore allowed the application. The parties are negotiating for an out of court settlement. The Court has yet to fix a date for the hearing of the main suit.</t>
  </si>
  <si>
    <t>The matter was adjourned on the 26 June 2006 as the judge was away. Glosoft is seeking a new date from the court. As the judge presiding over the case has been transferred, no date has been yet being fixed by the court.</t>
  </si>
  <si>
    <t>Proposed private placement of new Global Soft shares ("Placement Shares") of up to ten per cent (10%) of the issued and paid-up</t>
  </si>
  <si>
    <t xml:space="preserve">share capital of the company at an issue price to be determined later. The private placement was approved by the Securities </t>
  </si>
  <si>
    <t xml:space="preserve">Commission on 9 April 2008 and the approval-in-principle for the listing of and quotation for the Placement Shares was obtained from </t>
  </si>
  <si>
    <t>Bursa Malaysia Securities Berhad on 29 April 2008.</t>
  </si>
  <si>
    <t>Balance as at 31 December 2007</t>
  </si>
  <si>
    <t xml:space="preserve">On 8 August 2008, the lawyers for the Defendants served on us a sealed copy of the court order to transfer the matter to High Court. No date </t>
  </si>
  <si>
    <t>has been yet being fixed by the court as at the date of this report.</t>
  </si>
  <si>
    <t>NET (LOSS) / PROFIT FOR THE PERIOD</t>
  </si>
  <si>
    <t>GLOBAL SOFT (MSC) BHD. ("Global Soft" or the "Company")</t>
  </si>
  <si>
    <t>A segmental report is not prepared as the company is only involved in a single activity.</t>
  </si>
  <si>
    <t>There were no contingent liablities as at the date of this report.</t>
  </si>
  <si>
    <t>Provision For Doubtful Debts</t>
  </si>
  <si>
    <t>31/12/2008</t>
  </si>
  <si>
    <t>Balance as at 31 December 2008</t>
  </si>
  <si>
    <t>Amount Due To Director</t>
  </si>
  <si>
    <t>Gain on Dilution of interest in a subsidiary</t>
  </si>
  <si>
    <t>Acquisition of subsidiary</t>
  </si>
  <si>
    <t>Share options granted under ESOS</t>
  </si>
  <si>
    <t>PATMI/(LATMI)</t>
  </si>
  <si>
    <t xml:space="preserve">The directors and management of the Group have been actively pursuing business opportunities, both locally and overseas  in order to propel future growth and achieve a solid revenue base for the Group. </t>
  </si>
  <si>
    <t>The Directors anticipate that the Group will deliver a reasonable performance with stable earnings for the financial year ending 31 December 2009.</t>
  </si>
  <si>
    <t>Proceeds from issuance of share to minority shareholder</t>
  </si>
  <si>
    <t>for the financial year ended 31 December 2008 and the accompanying explanatory notes attached to the interim financial statements.</t>
  </si>
  <si>
    <t>(Gain) or Loss on Disposal of Property, plant &amp; equipment</t>
  </si>
  <si>
    <t>The auditors' report for the preceding annual financial statements of the Group for the financial year ended 31 December 2008 was not subject to any qualification.</t>
  </si>
  <si>
    <t>31.03.2009</t>
  </si>
  <si>
    <t>The interim financial report has been prepared in compliance with FRS 134, Interim Financial Reporting and Chapter 9 Part K Rule 9.22 of Listing Requirements of Bursa Malaysia Securities Berhad ("Bursa Securities") for the MESDAQ Market ("Listing Requirements") and should be read in conjunction with the consolidated annual audited financial statements for the financial year ended 31 December 2008 of Global Soft.</t>
  </si>
  <si>
    <t>(Gain) or Loss on Disposal of Investment</t>
  </si>
  <si>
    <t>PRECEDING</t>
  </si>
  <si>
    <t>YEAR</t>
  </si>
  <si>
    <t>The accounting policies and methods of computation adopted by the Global Soft group of companies ("Group") in this interim financial report are consistent with those adopted in the financial statements for the year ended 31 December 2008.</t>
  </si>
  <si>
    <t xml:space="preserve">The Securities Commission had vide its letter dated 8 October 2008 (which was received on 14 October 2008) approved the Company’s </t>
  </si>
  <si>
    <t>application for an extension of time to implement the Private Placement up to 9 April 2009.</t>
  </si>
  <si>
    <t>After assessing the current market conditions, Global Soft does not intend to seek for a further extension of time to complete the Private</t>
  </si>
  <si>
    <t>Placement. Consequently, the SC’s approval for the Private Placement shall lapse on 9 April 2009.</t>
  </si>
  <si>
    <t>(ii)</t>
  </si>
  <si>
    <t>ARIANTEC for a total purchase consideration of RM38.25 million from Metronic Global Berhad, Mr. Vincent Loy Ghee Yaw and</t>
  </si>
  <si>
    <t>Mr. Chen Kong Kheng (Collectively referred to as the "VENDORS") to be fully satisfied by the issuance of 382,500,000 new ordinary shares of</t>
  </si>
  <si>
    <t>RM0.10 each at an issues price of RM0.10 per Global Soft share ("Proposed Acquisition").</t>
  </si>
  <si>
    <t>Global Soft has, on 19 May 2009, submitted the application to the Securities Commission for its approval pursuant to the Proposed Acquisition.</t>
  </si>
  <si>
    <t xml:space="preserve">Proposed acquisition of 3,957,196 ordinary shares of RM1.00 each in Ariantec Sdn Bhd ("ARIANTEC"), representing 100% equity interest in </t>
  </si>
  <si>
    <t>30/06/2009</t>
  </si>
  <si>
    <t>AS AT 30 JUNE 2009</t>
  </si>
  <si>
    <t>FOR THE FINANCIAL PERIOD ENDED 30 JUNE 2009</t>
  </si>
  <si>
    <t>30/06/2008</t>
  </si>
  <si>
    <t>6 months period ended 30 June 2009</t>
  </si>
  <si>
    <t>6 months period ended 30 June 2008</t>
  </si>
  <si>
    <t>Balance as at 30 June 2009</t>
  </si>
  <si>
    <t>Balance as at 30 June 2008</t>
  </si>
  <si>
    <t>NOTES TO THE FINANCIAL STATEMENTS FOR THE PERIOD ENDED 30 JUNE 2009</t>
  </si>
  <si>
    <t>Save as disclosed below, there were no other issuance and repayment of debt and equity securities, share buy-backs, share cancellation, shares held as treasury shares or resale of treasury shares for the current financial period ended 30 June 2009.</t>
  </si>
  <si>
    <t>Save as disclosed in note B8, there were no material events subsequent to the current financial period ended 30 June  2009 which is likely to substantially affect the results of the operations of the Group.</t>
  </si>
  <si>
    <t>The Group recorded in revenue and loss after taxation of RM0.7 million and RM 2.1 million respectively for the quarter under review.</t>
  </si>
  <si>
    <t>30.06.2009</t>
  </si>
  <si>
    <t>There were no disposal of unquoted investments and properties during the period ended 30 June 2009.</t>
  </si>
  <si>
    <t>There were no purchases or disposals of quoted securities during the period ended 30 June 2009.</t>
  </si>
  <si>
    <t>30.06.2008</t>
  </si>
  <si>
    <t>30/06/09</t>
  </si>
  <si>
    <t>30/06/08</t>
  </si>
  <si>
    <t>The Group's revenue decreased by approximately 4% from RM0.74 million in the previous quarter to RM0.71 million in the current quarter under review. The Group recorded a loss after taxation for the current quarter of RM2.10 million compared to loss after tax  of RM2.36 in the previous quarter. The decreased in revenue was mainly due to the delay in secured of new projects.</t>
  </si>
  <si>
    <t>For the financial year to-date, the Group recorded revenue and loss after taxation of RM1.46 million and RM4.46 million compared to RM5.4 million revenue and profit after taxation RM0.04 million for the preceding year ended of 30 June 2008. This represents a decreased of approximately RM3.94 million in revenue and decreased of RM4.5 million in PAT respectively. The decreased in revenue and PAT was mainly due to the delay in secured of new projects.</t>
  </si>
  <si>
    <t>The interim financial statements were authorised for issue by the Board of Directors in accorance with a resolution of the directors on 27 August  2009.</t>
  </si>
  <si>
    <t>There were no changes in the composition of the Group during the quarter under review.</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</si>
</sst>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dd&quot;/&quot;mm&quot;/&quot;yyyy"/>
    <numFmt numFmtId="179" formatCode="dd&quot;-&quot;mm&quot;-&quot;yyyy"/>
    <numFmt numFmtId="180" formatCode="#,##0.0_);\(#,##0.0\)"/>
    <numFmt numFmtId="181" formatCode="#,##0.0"/>
    <numFmt numFmtId="182" formatCode="&quot;RM&quot;#,##0;\-&quot;RM&quot;#,##0"/>
    <numFmt numFmtId="183" formatCode="&quot;RM&quot;#,##0;[Red]\-&quot;RM&quot;#,##0"/>
    <numFmt numFmtId="184" formatCode="&quot;RM&quot;#,##0.00;\-&quot;RM&quot;#,##0.00"/>
    <numFmt numFmtId="185" formatCode="&quot;RM&quot;#,##0.00;[Red]\-&quot;RM&quot;#,##0.00"/>
    <numFmt numFmtId="186" formatCode="_-&quot;RM&quot;* #,##0_-;\-&quot;RM&quot;* #,##0_-;_-&quot;RM&quot;* &quot;-&quot;_-;_-@_-"/>
    <numFmt numFmtId="187" formatCode="_-&quot;RM&quot;* #,##0.00_-;\-&quot;RM&quot;* #,##0.00_-;_-&quot;RM&quot;* &quot;-&quot;??_-;_-@_-"/>
    <numFmt numFmtId="188" formatCode="&quot;RM&quot;#,##0_);\(&quot;RM&quot;#,##0\)"/>
    <numFmt numFmtId="189" formatCode="&quot;RM&quot;#,##0_);[Red]\(&quot;RM&quot;#,##0\)"/>
    <numFmt numFmtId="190" formatCode="&quot;RM&quot;#,##0.00_);\(&quot;RM&quot;#,##0.00\)"/>
    <numFmt numFmtId="191" formatCode="&quot;RM&quot;#,##0.00_);[Red]\(&quot;RM&quot;#,##0.00\)"/>
    <numFmt numFmtId="192" formatCode="_(&quot;RM&quot;* #,##0_);_(&quot;RM&quot;* \(#,##0\);_(&quot;RM&quot;* &quot;-&quot;_);_(@_)"/>
    <numFmt numFmtId="193" formatCode="_(&quot;RM&quot;* #,##0.00_);_(&quot;RM&quot;* \(#,##0.00\);_(&quot;RM&quot;* &quot;-&quot;??_);_(@_)"/>
    <numFmt numFmtId="194" formatCode="_-* #,##0.0_-;\-* #,##0.0_-;_-* &quot;-&quot;??_-;_-@_-"/>
    <numFmt numFmtId="195" formatCode="_-* #,##0_-;\-* #,##0_-;_-* &quot;-&quot;??_-;_-@_-"/>
    <numFmt numFmtId="196" formatCode="_(* #,##0.0_);_(* \(#,##0.0\);_(* &quot;-&quot;??_);_(@_)"/>
    <numFmt numFmtId="197" formatCode="_(* #,##0_);_(* \(#,##0\);_(* &quot;-&quot;??_);_(@_)"/>
    <numFmt numFmtId="198" formatCode="_(&quot;$&quot;* #,##0.00000_);_(&quot;$&quot;* \(#,##0.00000\);_(&quot;$&quot;* &quot;-&quot;??_);_(@_)"/>
    <numFmt numFmtId="199" formatCode="\(\i\)"/>
    <numFmt numFmtId="200" formatCode="d&quot;/&quot;m&quot;/&quot;yyyy"/>
    <numFmt numFmtId="201" formatCode="0.000"/>
    <numFmt numFmtId="202" formatCode="0.0"/>
    <numFmt numFmtId="203" formatCode="#,##0.0000_);\(#,##0.0000\)"/>
    <numFmt numFmtId="204" formatCode="#,##0.0000000000000_);\(#,##0.0000000000000\)"/>
    <numFmt numFmtId="205" formatCode="0_);\(0\)"/>
    <numFmt numFmtId="206" formatCode="&quot;Yes&quot;;&quot;Yes&quot;;&quot;No&quot;"/>
    <numFmt numFmtId="207" formatCode="&quot;True&quot;;&quot;True&quot;;&quot;False&quot;"/>
    <numFmt numFmtId="208" formatCode="&quot;On&quot;;&quot;On&quot;;&quot;Off&quot;"/>
    <numFmt numFmtId="209" formatCode="[$-809]dd\ mmmm\ yyyy"/>
    <numFmt numFmtId="210" formatCode="#,##0.000_);\(#,##0.000\)"/>
    <numFmt numFmtId="211" formatCode="m/d/yy"/>
    <numFmt numFmtId="212" formatCode="_(* #,##0.0_);_(* \(#,##0.0\);_(* &quot;-&quot;_);_(@_)"/>
    <numFmt numFmtId="213" formatCode="_(* #,##0.0_);_(* \(#,##0.0\);_(* &quot;-&quot;?_);_(@_)"/>
    <numFmt numFmtId="214" formatCode="0.00_)"/>
    <numFmt numFmtId="215" formatCode="_(* #,##0.000_);_(* \(#,##0.000\);_(* &quot;-&quot;??_);_(@_)"/>
    <numFmt numFmtId="216" formatCode="_(* #,##0.0000_);_(* \(#,##0.0000\);_(* &quot;-&quot;??_);_(@_)"/>
    <numFmt numFmtId="217" formatCode="_(* #,##0.000_);_(* \(#,##0.000\);_(* &quot;-&quot;???_);_(@_)"/>
    <numFmt numFmtId="218" formatCode="_(* #,##0.00000_);_(* \(#,##0.00000\);_(* &quot;-&quot;??_);_(@_)"/>
    <numFmt numFmtId="219" formatCode="_(* #,##0.00_);_(* \(#,##0.00\);_(* &quot;-&quot;_);_(@_)"/>
    <numFmt numFmtId="220" formatCode="_(* #,##0.000_);_(* \(#,##0.000\);_(* &quot;-&quot;_);_(@_)"/>
    <numFmt numFmtId="221" formatCode="#,##0;[Red]#,##0"/>
    <numFmt numFmtId="222" formatCode="#,##0_ ;\-#,##0\ "/>
    <numFmt numFmtId="223" formatCode="_-* #,##0.000_-;\-* #,##0.000_-;_-* &quot;-&quot;??_-;_-@_-"/>
    <numFmt numFmtId="224" formatCode="0.00_);\(0.00\)"/>
    <numFmt numFmtId="225" formatCode="0.0_);\(0.0\)"/>
  </numFmts>
  <fonts count="16">
    <font>
      <sz val="10"/>
      <color indexed="8"/>
      <name val="MS Sans Serif"/>
      <family val="0"/>
    </font>
    <font>
      <sz val="8"/>
      <color indexed="8"/>
      <name val="Arial Narrow"/>
      <family val="0"/>
    </font>
    <font>
      <u val="single"/>
      <sz val="10"/>
      <color indexed="36"/>
      <name val="MS Sans Serif"/>
      <family val="0"/>
    </font>
    <font>
      <u val="single"/>
      <sz val="10"/>
      <color indexed="12"/>
      <name val="MS Sans Serif"/>
      <family val="0"/>
    </font>
    <font>
      <sz val="10"/>
      <name val="Arial"/>
      <family val="0"/>
    </font>
    <font>
      <sz val="10"/>
      <color indexed="8"/>
      <name val="Times New Roman"/>
      <family val="1"/>
    </font>
    <font>
      <sz val="10"/>
      <name val="Times New Roman"/>
      <family val="1"/>
    </font>
    <font>
      <b/>
      <sz val="10"/>
      <name val="Times New Roman"/>
      <family val="1"/>
    </font>
    <font>
      <sz val="8"/>
      <name val="Arial"/>
      <family val="2"/>
    </font>
    <font>
      <b/>
      <i/>
      <sz val="16"/>
      <name val="Helv"/>
      <family val="0"/>
    </font>
    <font>
      <sz val="10"/>
      <name val="Arial Narrow"/>
      <family val="0"/>
    </font>
    <font>
      <sz val="11"/>
      <name val="Arial"/>
      <family val="2"/>
    </font>
    <font>
      <i/>
      <sz val="10"/>
      <name val="Times New Roman"/>
      <family val="1"/>
    </font>
    <font>
      <strike/>
      <sz val="10"/>
      <name val="Times New Roman"/>
      <family val="1"/>
    </font>
    <font>
      <sz val="10"/>
      <name val="MS Sans Serif"/>
      <family val="0"/>
    </font>
    <font>
      <b/>
      <u val="single"/>
      <sz val="10"/>
      <name val="Times New Roman"/>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3">
    <border>
      <left/>
      <right/>
      <top/>
      <bottom/>
      <diagonal/>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38" fontId="8" fillId="2" borderId="0" applyNumberFormat="0" applyBorder="0" applyAlignment="0" applyProtection="0"/>
    <xf numFmtId="0" fontId="3" fillId="0" borderId="0" applyNumberFormat="0" applyFill="0" applyBorder="0" applyAlignment="0" applyProtection="0"/>
    <xf numFmtId="10" fontId="8" fillId="3" borderId="1" applyNumberFormat="0" applyBorder="0" applyAlignment="0" applyProtection="0"/>
    <xf numFmtId="214" fontId="9" fillId="0" borderId="0">
      <alignment/>
      <protection/>
    </xf>
    <xf numFmtId="0" fontId="10" fillId="0" borderId="0">
      <alignment/>
      <protection/>
    </xf>
    <xf numFmtId="0" fontId="4" fillId="0" borderId="0">
      <alignment/>
      <protection/>
    </xf>
    <xf numFmtId="0" fontId="0" fillId="0" borderId="0">
      <alignment/>
      <protection/>
    </xf>
    <xf numFmtId="10"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170" fontId="4" fillId="0" borderId="0" applyFont="0" applyFill="0" applyBorder="0" applyAlignment="0" applyProtection="0"/>
  </cellStyleXfs>
  <cellXfs count="197">
    <xf numFmtId="0" fontId="0" fillId="0" borderId="0" xfId="0" applyAlignment="1">
      <alignment/>
    </xf>
    <xf numFmtId="0" fontId="0" fillId="0" borderId="0" xfId="0" applyAlignment="1">
      <alignment vertical="center"/>
    </xf>
    <xf numFmtId="0" fontId="1" fillId="0" borderId="0" xfId="0" applyAlignment="1">
      <alignment horizontal="left" vertical="center"/>
    </xf>
    <xf numFmtId="3" fontId="1" fillId="0" borderId="0" xfId="0" applyAlignment="1">
      <alignment horizontal="left" vertical="center"/>
    </xf>
    <xf numFmtId="0" fontId="1" fillId="0" borderId="0" xfId="0" applyAlignment="1">
      <alignment horizontal="center" vertical="center"/>
    </xf>
    <xf numFmtId="178" fontId="1" fillId="0" borderId="0" xfId="0" applyAlignment="1">
      <alignment vertical="center"/>
    </xf>
    <xf numFmtId="0" fontId="7" fillId="0" borderId="0" xfId="0" applyFont="1" applyFill="1" applyAlignment="1">
      <alignment horizontal="center"/>
    </xf>
    <xf numFmtId="0" fontId="6" fillId="0" borderId="0" xfId="21" applyFont="1" applyFill="1" applyAlignment="1">
      <alignment horizontal="left"/>
      <protection/>
    </xf>
    <xf numFmtId="0" fontId="6" fillId="0" borderId="0" xfId="0" applyFont="1" applyFill="1" applyAlignment="1">
      <alignment horizontal="center"/>
    </xf>
    <xf numFmtId="0" fontId="6" fillId="0" borderId="0" xfId="0" applyFont="1" applyFill="1" applyAlignment="1">
      <alignment/>
    </xf>
    <xf numFmtId="0" fontId="6" fillId="0" borderId="0" xfId="21" applyFont="1" applyFill="1">
      <alignment/>
      <protection/>
    </xf>
    <xf numFmtId="0" fontId="7" fillId="0" borderId="0" xfId="0" applyFont="1" applyFill="1" applyAlignment="1">
      <alignment/>
    </xf>
    <xf numFmtId="0" fontId="7" fillId="0" borderId="0" xfId="21" applyFont="1" applyFill="1" applyAlignment="1">
      <alignment horizontal="left"/>
      <protection/>
    </xf>
    <xf numFmtId="0" fontId="7" fillId="0" borderId="0" xfId="0" applyFont="1" applyFill="1" applyAlignment="1">
      <alignment horizontal="left"/>
    </xf>
    <xf numFmtId="0" fontId="6" fillId="0" borderId="0" xfId="0" applyFont="1" applyFill="1" applyAlignment="1">
      <alignment horizontal="justify" vertical="top"/>
    </xf>
    <xf numFmtId="0" fontId="7" fillId="0" borderId="0" xfId="21" applyFont="1" applyFill="1">
      <alignment/>
      <protection/>
    </xf>
    <xf numFmtId="0" fontId="6" fillId="0" borderId="0" xfId="0" applyFont="1" applyFill="1" applyAlignment="1">
      <alignment horizontal="justify" vertical="top" wrapText="1"/>
    </xf>
    <xf numFmtId="0" fontId="7" fillId="0" borderId="0" xfId="0" applyFont="1" applyFill="1" applyAlignment="1">
      <alignment vertical="top"/>
    </xf>
    <xf numFmtId="0" fontId="7" fillId="0" borderId="0" xfId="0" applyFont="1" applyFill="1" applyAlignment="1">
      <alignment horizontal="justify" vertical="justify"/>
    </xf>
    <xf numFmtId="0" fontId="6" fillId="0" borderId="0" xfId="0" applyFont="1" applyFill="1" applyAlignment="1">
      <alignment/>
    </xf>
    <xf numFmtId="0" fontId="7" fillId="0" borderId="0" xfId="0" applyFont="1" applyFill="1" applyAlignment="1" quotePrefix="1">
      <alignment horizontal="center"/>
    </xf>
    <xf numFmtId="0" fontId="6" fillId="0" borderId="0" xfId="0" applyFont="1" applyFill="1" applyAlignment="1">
      <alignment vertical="top"/>
    </xf>
    <xf numFmtId="0" fontId="7" fillId="0" borderId="0" xfId="0" applyFont="1" applyFill="1" applyAlignment="1">
      <alignment/>
    </xf>
    <xf numFmtId="0" fontId="6" fillId="0" borderId="0" xfId="0" applyFont="1" applyFill="1" applyAlignment="1">
      <alignment horizontal="center" vertical="top"/>
    </xf>
    <xf numFmtId="0" fontId="6" fillId="0" borderId="0" xfId="0" applyFont="1" applyFill="1" applyAlignment="1">
      <alignment horizontal="justify" vertical="justify"/>
    </xf>
    <xf numFmtId="0" fontId="6" fillId="0" borderId="0" xfId="0" applyFont="1" applyFill="1" applyAlignment="1">
      <alignment horizontal="justify"/>
    </xf>
    <xf numFmtId="0" fontId="7" fillId="0" borderId="0" xfId="21" applyFont="1" applyFill="1" applyAlignment="1">
      <alignment horizontal="center"/>
      <protection/>
    </xf>
    <xf numFmtId="0" fontId="6" fillId="0" borderId="0" xfId="21" applyFont="1" applyFill="1" applyBorder="1">
      <alignment/>
      <protection/>
    </xf>
    <xf numFmtId="3" fontId="6" fillId="0" borderId="0" xfId="21" applyNumberFormat="1" applyFont="1" applyFill="1" applyBorder="1">
      <alignment/>
      <protection/>
    </xf>
    <xf numFmtId="37" fontId="6" fillId="0" borderId="2" xfId="0" applyNumberFormat="1" applyFont="1" applyFill="1" applyBorder="1" applyAlignment="1" applyProtection="1">
      <alignment vertical="center"/>
      <protection/>
    </xf>
    <xf numFmtId="37" fontId="6" fillId="0" borderId="3" xfId="0" applyNumberFormat="1" applyFont="1" applyFill="1" applyBorder="1" applyAlignment="1">
      <alignment/>
    </xf>
    <xf numFmtId="39" fontId="6" fillId="0" borderId="0" xfId="0" applyNumberFormat="1" applyFont="1" applyFill="1" applyBorder="1" applyAlignment="1" applyProtection="1">
      <alignment vertical="center"/>
      <protection/>
    </xf>
    <xf numFmtId="0" fontId="6" fillId="0" borderId="0" xfId="0" applyFont="1" applyFill="1" applyAlignment="1">
      <alignment horizontal="left" vertical="top"/>
    </xf>
    <xf numFmtId="0" fontId="6" fillId="0" borderId="0" xfId="0" applyFont="1" applyAlignment="1">
      <alignment/>
    </xf>
    <xf numFmtId="0" fontId="6" fillId="0" borderId="0" xfId="0" applyFont="1" applyFill="1" applyBorder="1" applyAlignment="1">
      <alignment/>
    </xf>
    <xf numFmtId="0" fontId="6" fillId="0" borderId="0" xfId="0" applyFont="1" applyAlignment="1">
      <alignment horizontal="justify"/>
    </xf>
    <xf numFmtId="3" fontId="6" fillId="0" borderId="0" xfId="0" applyNumberFormat="1" applyFont="1" applyFill="1" applyBorder="1" applyAlignment="1" applyProtection="1">
      <alignment vertical="center"/>
      <protection/>
    </xf>
    <xf numFmtId="0" fontId="7" fillId="0" borderId="0" xfId="22" applyFont="1" applyFill="1" applyAlignment="1">
      <alignment vertical="center"/>
      <protection/>
    </xf>
    <xf numFmtId="0" fontId="7" fillId="0" borderId="0" xfId="22" applyFont="1" applyFill="1">
      <alignment horizontal="center" vertical="center"/>
      <protection/>
    </xf>
    <xf numFmtId="0" fontId="7" fillId="0" borderId="0" xfId="22" applyFont="1" applyFill="1">
      <alignment/>
      <protection/>
    </xf>
    <xf numFmtId="37" fontId="7" fillId="0" borderId="0" xfId="22" applyNumberFormat="1" applyFont="1" applyFill="1">
      <alignment/>
      <protection/>
    </xf>
    <xf numFmtId="37" fontId="7" fillId="0" borderId="0" xfId="22" applyNumberFormat="1" applyFont="1" applyFill="1" applyBorder="1" applyAlignment="1" applyProtection="1">
      <alignment vertical="center"/>
      <protection/>
    </xf>
    <xf numFmtId="0" fontId="6" fillId="0" borderId="0" xfId="22" applyFont="1" applyFill="1">
      <alignment horizontal="left" vertical="center"/>
      <protection/>
    </xf>
    <xf numFmtId="0" fontId="6" fillId="0" borderId="0" xfId="22" applyFont="1" applyFill="1">
      <alignment/>
      <protection/>
    </xf>
    <xf numFmtId="37" fontId="6" fillId="0" borderId="0" xfId="22" applyNumberFormat="1" applyFont="1" applyFill="1">
      <alignment/>
      <protection/>
    </xf>
    <xf numFmtId="37" fontId="6" fillId="0" borderId="0" xfId="22" applyNumberFormat="1" applyFont="1" applyFill="1" applyBorder="1" applyAlignment="1" applyProtection="1">
      <alignment horizontal="centerContinuous" vertical="center"/>
      <protection/>
    </xf>
    <xf numFmtId="37" fontId="6" fillId="0" borderId="0" xfId="22" applyNumberFormat="1" applyFont="1" applyFill="1" applyBorder="1" applyAlignment="1" applyProtection="1">
      <alignment horizontal="center" vertical="center"/>
      <protection/>
    </xf>
    <xf numFmtId="37" fontId="6" fillId="0" borderId="0" xfId="22" applyNumberFormat="1" applyFont="1" applyFill="1" applyBorder="1" applyAlignment="1" applyProtection="1">
      <alignment horizontal="right" vertical="center"/>
      <protection/>
    </xf>
    <xf numFmtId="37" fontId="6" fillId="0" borderId="0" xfId="22" applyNumberFormat="1" applyFont="1" applyFill="1" applyAlignment="1">
      <alignment horizontal="right"/>
      <protection/>
    </xf>
    <xf numFmtId="37" fontId="6" fillId="0" borderId="0" xfId="22" applyNumberFormat="1" applyFont="1" applyFill="1" applyBorder="1" applyAlignment="1" applyProtection="1">
      <alignment vertical="center"/>
      <protection/>
    </xf>
    <xf numFmtId="0" fontId="6" fillId="0" borderId="0" xfId="22" applyFont="1" applyFill="1">
      <alignment vertical="center"/>
      <protection/>
    </xf>
    <xf numFmtId="0" fontId="6" fillId="0" borderId="0" xfId="20" applyFont="1" applyFill="1">
      <alignment/>
      <protection/>
    </xf>
    <xf numFmtId="37" fontId="6" fillId="0" borderId="3" xfId="22" applyNumberFormat="1" applyFont="1" applyFill="1" applyBorder="1">
      <alignment/>
      <protection/>
    </xf>
    <xf numFmtId="0" fontId="6" fillId="0" borderId="3" xfId="22" applyFont="1" applyFill="1" applyBorder="1">
      <alignment/>
      <protection/>
    </xf>
    <xf numFmtId="37" fontId="6" fillId="0" borderId="4" xfId="22" applyNumberFormat="1" applyFont="1" applyFill="1" applyBorder="1">
      <alignment/>
      <protection/>
    </xf>
    <xf numFmtId="0" fontId="6" fillId="0" borderId="0" xfId="20" applyFont="1" applyFill="1">
      <alignment vertical="center"/>
      <protection/>
    </xf>
    <xf numFmtId="37" fontId="6" fillId="0" borderId="3" xfId="22" applyNumberFormat="1" applyFont="1" applyFill="1" applyBorder="1" applyAlignment="1" applyProtection="1">
      <alignment vertical="center"/>
      <protection/>
    </xf>
    <xf numFmtId="0" fontId="6" fillId="0" borderId="0" xfId="22" applyFont="1" applyFill="1" applyAlignment="1">
      <alignment horizontal="right"/>
      <protection/>
    </xf>
    <xf numFmtId="37" fontId="6" fillId="0" borderId="0" xfId="22" applyNumberFormat="1" applyFont="1" applyFill="1" applyBorder="1" applyAlignment="1" applyProtection="1" quotePrefix="1">
      <alignment horizontal="right" vertical="center"/>
      <protection/>
    </xf>
    <xf numFmtId="37" fontId="6" fillId="0" borderId="0" xfId="22" applyNumberFormat="1" applyFont="1" applyFill="1" applyBorder="1">
      <alignment/>
      <protection/>
    </xf>
    <xf numFmtId="0" fontId="6" fillId="0" borderId="0" xfId="22" applyFont="1" applyFill="1" applyBorder="1">
      <alignment/>
      <protection/>
    </xf>
    <xf numFmtId="37" fontId="6" fillId="0" borderId="5" xfId="22" applyNumberFormat="1" applyFont="1" applyFill="1" applyBorder="1">
      <alignment/>
      <protection/>
    </xf>
    <xf numFmtId="39" fontId="6" fillId="0" borderId="0" xfId="22" applyNumberFormat="1" applyFont="1" applyFill="1">
      <alignment/>
      <protection/>
    </xf>
    <xf numFmtId="204" fontId="6" fillId="0" borderId="0" xfId="22" applyNumberFormat="1" applyFont="1" applyFill="1">
      <alignment/>
      <protection/>
    </xf>
    <xf numFmtId="0" fontId="7" fillId="0" borderId="0" xfId="0" applyFont="1" applyFill="1" applyAlignment="1">
      <alignment horizontal="justify" vertical="top"/>
    </xf>
    <xf numFmtId="37" fontId="6" fillId="0" borderId="0" xfId="0" applyNumberFormat="1" applyFont="1" applyFill="1" applyBorder="1" applyAlignment="1" applyProtection="1" quotePrefix="1">
      <alignment horizontal="right" vertical="center"/>
      <protection/>
    </xf>
    <xf numFmtId="0" fontId="6" fillId="0" borderId="0" xfId="0" applyFont="1" applyFill="1" applyBorder="1" applyAlignment="1">
      <alignment horizontal="center" vertical="center" wrapText="1"/>
    </xf>
    <xf numFmtId="37" fontId="6" fillId="0" borderId="0" xfId="0" applyNumberFormat="1" applyFont="1" applyFill="1" applyBorder="1" applyAlignment="1" applyProtection="1">
      <alignment horizontal="right" vertical="center"/>
      <protection/>
    </xf>
    <xf numFmtId="37" fontId="6" fillId="0" borderId="3" xfId="0" applyNumberFormat="1" applyFont="1" applyFill="1" applyBorder="1" applyAlignment="1" applyProtection="1">
      <alignment vertical="center"/>
      <protection/>
    </xf>
    <xf numFmtId="3" fontId="6" fillId="0" borderId="3" xfId="21" applyNumberFormat="1" applyFont="1" applyFill="1" applyBorder="1">
      <alignment/>
      <protection/>
    </xf>
    <xf numFmtId="37" fontId="6" fillId="0" borderId="0" xfId="0" applyNumberFormat="1" applyFont="1" applyFill="1" applyAlignment="1">
      <alignment/>
    </xf>
    <xf numFmtId="3" fontId="6" fillId="0" borderId="3" xfId="21" applyNumberFormat="1" applyFont="1" applyFill="1" applyBorder="1" applyAlignment="1" applyProtection="1">
      <alignment vertical="center"/>
      <protection/>
    </xf>
    <xf numFmtId="37" fontId="6" fillId="0" borderId="0" xfId="0" applyNumberFormat="1" applyFont="1" applyFill="1" applyBorder="1" applyAlignment="1" applyProtection="1">
      <alignment vertical="center"/>
      <protection/>
    </xf>
    <xf numFmtId="39" fontId="6" fillId="0" borderId="3" xfId="0" applyNumberFormat="1" applyFont="1" applyFill="1" applyBorder="1" applyAlignment="1">
      <alignment/>
    </xf>
    <xf numFmtId="39" fontId="6" fillId="0" borderId="0" xfId="0" applyNumberFormat="1" applyFont="1" applyFill="1" applyBorder="1" applyAlignment="1">
      <alignment/>
    </xf>
    <xf numFmtId="37" fontId="6" fillId="0" borderId="0" xfId="0" applyNumberFormat="1" applyFont="1" applyFill="1" applyBorder="1" applyAlignment="1">
      <alignment/>
    </xf>
    <xf numFmtId="39" fontId="6" fillId="0" borderId="0" xfId="0" applyNumberFormat="1" applyFont="1" applyFill="1" applyBorder="1" applyAlignment="1">
      <alignment horizontal="right"/>
    </xf>
    <xf numFmtId="37" fontId="6" fillId="0" borderId="5" xfId="0" applyNumberFormat="1" applyFont="1" applyFill="1" applyBorder="1" applyAlignment="1">
      <alignment/>
    </xf>
    <xf numFmtId="0" fontId="6" fillId="0" borderId="0" xfId="21" applyFont="1" applyFill="1" applyAlignment="1">
      <alignment horizontal="right"/>
      <protection/>
    </xf>
    <xf numFmtId="0" fontId="6" fillId="0" borderId="3" xfId="0" applyFont="1" applyFill="1" applyBorder="1" applyAlignment="1">
      <alignment horizontal="centerContinuous"/>
    </xf>
    <xf numFmtId="0" fontId="6" fillId="0" borderId="0" xfId="0" applyNumberFormat="1" applyFont="1" applyFill="1" applyBorder="1" applyAlignment="1" applyProtection="1">
      <alignment horizontal="right" vertical="center"/>
      <protection/>
    </xf>
    <xf numFmtId="37" fontId="6" fillId="0" borderId="2" xfId="0" applyNumberFormat="1" applyFont="1" applyFill="1" applyBorder="1" applyAlignment="1">
      <alignment/>
    </xf>
    <xf numFmtId="37" fontId="6" fillId="0" borderId="4" xfId="0" applyNumberFormat="1" applyFont="1" applyFill="1" applyBorder="1" applyAlignment="1" applyProtection="1">
      <alignment vertical="center"/>
      <protection/>
    </xf>
    <xf numFmtId="205" fontId="6" fillId="0" borderId="0" xfId="22" applyNumberFormat="1" applyFont="1" applyFill="1">
      <alignment/>
      <protection/>
    </xf>
    <xf numFmtId="0" fontId="7"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right"/>
    </xf>
    <xf numFmtId="0" fontId="6" fillId="0" borderId="0" xfId="0" applyFont="1" applyFill="1" applyAlignment="1">
      <alignment vertical="center"/>
    </xf>
    <xf numFmtId="0" fontId="6" fillId="0" borderId="0" xfId="0" applyFont="1" applyFill="1" applyAlignment="1">
      <alignment horizontal="left" vertical="top" wrapText="1"/>
    </xf>
    <xf numFmtId="0" fontId="7" fillId="0" borderId="6" xfId="0" applyFont="1" applyBorder="1" applyAlignment="1">
      <alignment/>
    </xf>
    <xf numFmtId="0" fontId="7" fillId="0" borderId="7" xfId="0" applyFont="1" applyBorder="1" applyAlignment="1">
      <alignment/>
    </xf>
    <xf numFmtId="0" fontId="7" fillId="0" borderId="6" xfId="0" applyFont="1" applyBorder="1" applyAlignment="1">
      <alignment horizontal="center"/>
    </xf>
    <xf numFmtId="0" fontId="7" fillId="0" borderId="8" xfId="0" applyFont="1" applyBorder="1" applyAlignment="1">
      <alignment horizontal="right"/>
    </xf>
    <xf numFmtId="0" fontId="7" fillId="0" borderId="7" xfId="0" applyFont="1" applyBorder="1" applyAlignment="1">
      <alignment horizontal="right"/>
    </xf>
    <xf numFmtId="0" fontId="7" fillId="0" borderId="6" xfId="0" applyFont="1" applyBorder="1" applyAlignment="1">
      <alignment horizontal="right"/>
    </xf>
    <xf numFmtId="0" fontId="7" fillId="0" borderId="7" xfId="0" applyFont="1" applyFill="1" applyBorder="1" applyAlignment="1">
      <alignment horizontal="right" vertical="top" wrapText="1"/>
    </xf>
    <xf numFmtId="0" fontId="7" fillId="0" borderId="8" xfId="0" applyFont="1" applyFill="1" applyBorder="1" applyAlignment="1">
      <alignment horizontal="right" vertical="top" wrapText="1"/>
    </xf>
    <xf numFmtId="0" fontId="7" fillId="0" borderId="9" xfId="0" applyFont="1" applyBorder="1" applyAlignment="1">
      <alignment/>
    </xf>
    <xf numFmtId="0" fontId="7" fillId="0" borderId="0" xfId="0" applyFont="1" applyBorder="1" applyAlignment="1">
      <alignment/>
    </xf>
    <xf numFmtId="0" fontId="7" fillId="0" borderId="9" xfId="0" applyFont="1" applyBorder="1" applyAlignment="1">
      <alignment horizontal="center"/>
    </xf>
    <xf numFmtId="0" fontId="7" fillId="0" borderId="10" xfId="0" applyFont="1" applyBorder="1" applyAlignment="1">
      <alignment horizontal="right"/>
    </xf>
    <xf numFmtId="0" fontId="7" fillId="0" borderId="0" xfId="0" applyFont="1" applyBorder="1" applyAlignment="1">
      <alignment horizontal="right"/>
    </xf>
    <xf numFmtId="0" fontId="7" fillId="0" borderId="9" xfId="0" applyFont="1" applyBorder="1" applyAlignment="1">
      <alignment horizontal="right"/>
    </xf>
    <xf numFmtId="0" fontId="7" fillId="0" borderId="0" xfId="0" applyFont="1" applyFill="1" applyBorder="1" applyAlignment="1">
      <alignment horizontal="right" vertical="top" wrapText="1"/>
    </xf>
    <xf numFmtId="0" fontId="7" fillId="0" borderId="10" xfId="0" applyFont="1" applyFill="1" applyBorder="1" applyAlignment="1">
      <alignment horizontal="right" vertical="top" wrapText="1"/>
    </xf>
    <xf numFmtId="0" fontId="7" fillId="0" borderId="11" xfId="0" applyFont="1" applyBorder="1" applyAlignment="1">
      <alignment/>
    </xf>
    <xf numFmtId="0" fontId="7" fillId="0" borderId="3" xfId="0" applyFont="1" applyBorder="1" applyAlignment="1">
      <alignment/>
    </xf>
    <xf numFmtId="0" fontId="7" fillId="0" borderId="11" xfId="0" applyFont="1" applyBorder="1" applyAlignment="1">
      <alignment horizontal="center"/>
    </xf>
    <xf numFmtId="0" fontId="7" fillId="0" borderId="12" xfId="0" applyFont="1" applyBorder="1" applyAlignment="1">
      <alignment horizontal="right"/>
    </xf>
    <xf numFmtId="0" fontId="7" fillId="0" borderId="3" xfId="0" applyFont="1" applyBorder="1" applyAlignment="1">
      <alignment horizontal="right"/>
    </xf>
    <xf numFmtId="0" fontId="7" fillId="0" borderId="11" xfId="0" applyFont="1" applyBorder="1" applyAlignment="1" quotePrefix="1">
      <alignment horizontal="right"/>
    </xf>
    <xf numFmtId="0" fontId="7" fillId="0" borderId="3" xfId="0" applyFont="1" applyFill="1" applyBorder="1" applyAlignment="1">
      <alignment horizontal="right" vertical="top" wrapText="1"/>
    </xf>
    <xf numFmtId="0" fontId="7" fillId="0" borderId="12" xfId="0" applyFont="1" applyFill="1" applyBorder="1" applyAlignment="1">
      <alignment horizontal="right" vertical="top" wrapText="1"/>
    </xf>
    <xf numFmtId="0" fontId="6" fillId="0" borderId="9" xfId="0" applyFont="1" applyBorder="1" applyAlignment="1">
      <alignment/>
    </xf>
    <xf numFmtId="0" fontId="6" fillId="0" borderId="0" xfId="0" applyFont="1" applyBorder="1" applyAlignment="1">
      <alignment/>
    </xf>
    <xf numFmtId="197" fontId="6" fillId="0" borderId="9" xfId="0" applyNumberFormat="1" applyFont="1" applyBorder="1">
      <alignment vertical="center"/>
    </xf>
    <xf numFmtId="197" fontId="6" fillId="0" borderId="10" xfId="0" applyNumberFormat="1" applyFont="1" applyBorder="1" applyAlignment="1">
      <alignment horizontal="right" vertical="center"/>
    </xf>
    <xf numFmtId="197" fontId="6" fillId="0" borderId="0" xfId="0" applyNumberFormat="1" applyFont="1" applyBorder="1" applyAlignment="1">
      <alignment horizontal="right" vertical="center"/>
    </xf>
    <xf numFmtId="0" fontId="6" fillId="0" borderId="9" xfId="0" applyFont="1" applyBorder="1" applyAlignment="1" quotePrefix="1">
      <alignment horizontal="right"/>
    </xf>
    <xf numFmtId="197" fontId="6" fillId="0" borderId="0" xfId="0" applyNumberFormat="1" applyFont="1" applyFill="1" applyBorder="1" applyAlignment="1">
      <alignment horizontal="right" vertical="top" wrapText="1"/>
    </xf>
    <xf numFmtId="205" fontId="6" fillId="0" borderId="10" xfId="0" applyNumberFormat="1" applyFont="1" applyFill="1" applyBorder="1" applyAlignment="1">
      <alignment horizontal="right" vertical="top" wrapText="1"/>
    </xf>
    <xf numFmtId="202" fontId="6" fillId="0" borderId="10" xfId="0" applyNumberFormat="1" applyFont="1" applyFill="1" applyBorder="1" applyAlignment="1">
      <alignment horizontal="right" vertical="top" wrapText="1"/>
    </xf>
    <xf numFmtId="0" fontId="6" fillId="0" borderId="11" xfId="0" applyFont="1" applyBorder="1" applyAlignment="1">
      <alignment/>
    </xf>
    <xf numFmtId="0" fontId="6" fillId="0" borderId="3" xfId="0" applyFont="1" applyBorder="1" applyAlignment="1">
      <alignment/>
    </xf>
    <xf numFmtId="197" fontId="6" fillId="0" borderId="11" xfId="0" applyNumberFormat="1" applyFont="1" applyBorder="1">
      <alignment vertical="center"/>
    </xf>
    <xf numFmtId="197" fontId="6" fillId="0" borderId="12" xfId="0" applyNumberFormat="1" applyFont="1" applyBorder="1" applyAlignment="1">
      <alignment horizontal="right" vertical="center"/>
    </xf>
    <xf numFmtId="197" fontId="6" fillId="0" borderId="3" xfId="0" applyNumberFormat="1" applyFont="1" applyBorder="1" applyAlignment="1">
      <alignment horizontal="right" vertical="center"/>
    </xf>
    <xf numFmtId="0" fontId="6" fillId="0" borderId="0" xfId="0" applyFont="1" applyFill="1" applyBorder="1" applyAlignment="1">
      <alignment horizontal="center" vertical="center"/>
    </xf>
    <xf numFmtId="0" fontId="6" fillId="0" borderId="11" xfId="0" applyFont="1" applyBorder="1" applyAlignment="1" quotePrefix="1">
      <alignment horizontal="right"/>
    </xf>
    <xf numFmtId="197" fontId="6" fillId="0" borderId="3" xfId="0" applyNumberFormat="1" applyFont="1" applyFill="1" applyBorder="1" applyAlignment="1">
      <alignment horizontal="right" vertical="top" wrapText="1"/>
    </xf>
    <xf numFmtId="202" fontId="6" fillId="0" borderId="12" xfId="0" applyNumberFormat="1" applyFont="1" applyFill="1" applyBorder="1" applyAlignment="1">
      <alignment horizontal="right" vertical="top" wrapText="1"/>
    </xf>
    <xf numFmtId="0" fontId="11" fillId="0" borderId="0" xfId="0" applyFont="1" applyBorder="1" applyAlignment="1">
      <alignment/>
    </xf>
    <xf numFmtId="197" fontId="11" fillId="0" borderId="0" xfId="0" applyNumberFormat="1" applyFont="1" applyBorder="1">
      <alignment vertical="center"/>
    </xf>
    <xf numFmtId="197" fontId="11" fillId="0" borderId="0" xfId="0" applyNumberFormat="1" applyFont="1" applyBorder="1" applyAlignment="1" quotePrefix="1">
      <alignment horizontal="center"/>
    </xf>
    <xf numFmtId="0" fontId="11" fillId="0" borderId="0" xfId="0" applyFont="1" applyBorder="1" applyAlignment="1" quotePrefix="1">
      <alignment horizontal="center"/>
    </xf>
    <xf numFmtId="0" fontId="6" fillId="0" borderId="0" xfId="0" applyFont="1" applyFill="1" applyAlignment="1">
      <alignment vertical="top" wrapText="1"/>
    </xf>
    <xf numFmtId="0" fontId="12" fillId="0" borderId="0" xfId="0" applyFont="1" applyFill="1" applyAlignment="1">
      <alignment/>
    </xf>
    <xf numFmtId="0" fontId="7" fillId="0" borderId="0" xfId="0" applyFont="1" applyFill="1" applyBorder="1" applyAlignment="1">
      <alignment horizontal="right" vertical="top"/>
    </xf>
    <xf numFmtId="3" fontId="6" fillId="0" borderId="0" xfId="0" applyNumberFormat="1" applyFont="1" applyFill="1" applyBorder="1" applyAlignment="1">
      <alignment vertical="top"/>
    </xf>
    <xf numFmtId="3" fontId="6" fillId="0" borderId="0" xfId="21" applyNumberFormat="1" applyFont="1" applyFill="1" applyBorder="1" applyAlignment="1" applyProtection="1">
      <alignment vertical="center"/>
      <protection/>
    </xf>
    <xf numFmtId="3" fontId="6" fillId="0" borderId="4" xfId="0" applyNumberFormat="1" applyFont="1" applyFill="1" applyBorder="1" applyAlignment="1" applyProtection="1">
      <alignment vertical="center"/>
      <protection/>
    </xf>
    <xf numFmtId="3" fontId="6" fillId="0" borderId="4" xfId="21" applyNumberFormat="1" applyFont="1" applyFill="1" applyBorder="1" applyAlignment="1" applyProtection="1">
      <alignment vertical="center"/>
      <protection/>
    </xf>
    <xf numFmtId="0" fontId="13" fillId="0" borderId="0" xfId="0" applyFont="1" applyFill="1" applyBorder="1" applyAlignment="1">
      <alignment horizontal="center" vertical="center"/>
    </xf>
    <xf numFmtId="197" fontId="6" fillId="0" borderId="6" xfId="0" applyNumberFormat="1" applyFont="1" applyBorder="1">
      <alignment vertical="center"/>
    </xf>
    <xf numFmtId="197" fontId="6" fillId="0" borderId="8" xfId="0" applyNumberFormat="1" applyFont="1" applyBorder="1" applyAlignment="1">
      <alignment horizontal="right" vertical="center"/>
    </xf>
    <xf numFmtId="39" fontId="6" fillId="0" borderId="0" xfId="0" applyNumberFormat="1" applyFont="1" applyFill="1" applyBorder="1" applyAlignment="1" applyProtection="1">
      <alignment horizontal="center" vertical="center"/>
      <protection/>
    </xf>
    <xf numFmtId="39" fontId="7" fillId="0" borderId="0" xfId="0" applyNumberFormat="1" applyFont="1" applyFill="1" applyBorder="1" applyAlignment="1" applyProtection="1">
      <alignment horizontal="center" vertical="center"/>
      <protection/>
    </xf>
    <xf numFmtId="0" fontId="6" fillId="0" borderId="0" xfId="0" applyFont="1" applyFill="1" applyBorder="1" applyAlignment="1">
      <alignment horizontal="center"/>
    </xf>
    <xf numFmtId="37" fontId="6" fillId="0" borderId="3" xfId="0" applyNumberFormat="1" applyFont="1" applyFill="1" applyBorder="1" applyAlignment="1" applyProtection="1" quotePrefix="1">
      <alignment horizontal="right" vertical="center"/>
      <protection/>
    </xf>
    <xf numFmtId="37" fontId="6" fillId="0" borderId="3" xfId="0" applyNumberFormat="1" applyFont="1" applyFill="1" applyBorder="1" applyAlignment="1" applyProtection="1" quotePrefix="1">
      <alignment horizontal="center" vertical="center"/>
      <protection/>
    </xf>
    <xf numFmtId="39" fontId="6" fillId="0" borderId="3" xfId="0" applyNumberFormat="1" applyFont="1" applyFill="1" applyBorder="1" applyAlignment="1" applyProtection="1" quotePrefix="1">
      <alignment horizontal="center" vertical="center"/>
      <protection/>
    </xf>
    <xf numFmtId="15" fontId="6" fillId="0" borderId="3" xfId="0" applyNumberFormat="1" applyFont="1" applyFill="1" applyBorder="1" applyAlignment="1" quotePrefix="1">
      <alignment horizontal="center"/>
    </xf>
    <xf numFmtId="0" fontId="15" fillId="0" borderId="0" xfId="0" applyFont="1" applyFill="1" applyAlignment="1">
      <alignment/>
    </xf>
    <xf numFmtId="37" fontId="6" fillId="0" borderId="0" xfId="0" applyNumberFormat="1" applyFont="1" applyFill="1" applyBorder="1" applyAlignment="1" applyProtection="1" quotePrefix="1">
      <alignment horizontal="center" vertical="center"/>
      <protection/>
    </xf>
    <xf numFmtId="39" fontId="6" fillId="0" borderId="0" xfId="0" applyNumberFormat="1" applyFont="1" applyFill="1" applyBorder="1" applyAlignment="1" applyProtection="1" quotePrefix="1">
      <alignment horizontal="center" vertical="center"/>
      <protection/>
    </xf>
    <xf numFmtId="0" fontId="15" fillId="0" borderId="0" xfId="0" applyFont="1" applyFill="1" applyAlignment="1">
      <alignment vertical="center"/>
    </xf>
    <xf numFmtId="39" fontId="6" fillId="0" borderId="3" xfId="0" applyNumberFormat="1" applyFont="1" applyFill="1" applyBorder="1" applyAlignment="1" applyProtection="1">
      <alignment horizontal="center" vertical="center"/>
      <protection/>
    </xf>
    <xf numFmtId="0" fontId="6" fillId="0" borderId="3" xfId="0" applyFont="1" applyFill="1" applyBorder="1" applyAlignment="1">
      <alignment/>
    </xf>
    <xf numFmtId="0" fontId="7" fillId="0" borderId="0" xfId="0" applyFont="1" applyFill="1" applyAlignment="1">
      <alignment vertical="center"/>
    </xf>
    <xf numFmtId="37" fontId="6" fillId="0" borderId="5" xfId="0" applyNumberFormat="1" applyFont="1" applyFill="1" applyBorder="1" applyAlignment="1" applyProtection="1">
      <alignment vertical="center"/>
      <protection/>
    </xf>
    <xf numFmtId="0" fontId="7" fillId="0" borderId="0" xfId="0" applyFont="1" applyFill="1" applyAlignment="1">
      <alignment horizontal="left" vertical="center"/>
    </xf>
    <xf numFmtId="37" fontId="7" fillId="0" borderId="0" xfId="0" applyNumberFormat="1" applyFont="1" applyFill="1" applyBorder="1" applyAlignment="1" applyProtection="1">
      <alignment vertical="center"/>
      <protection/>
    </xf>
    <xf numFmtId="39" fontId="7" fillId="0" borderId="0" xfId="0" applyNumberFormat="1" applyFont="1" applyFill="1" applyBorder="1" applyAlignment="1" applyProtection="1">
      <alignment vertical="center"/>
      <protection/>
    </xf>
    <xf numFmtId="0" fontId="14" fillId="0" borderId="0" xfId="0" applyFont="1" applyAlignment="1">
      <alignment/>
    </xf>
    <xf numFmtId="37" fontId="6" fillId="0" borderId="0" xfId="0" applyNumberFormat="1" applyFont="1" applyFill="1" applyBorder="1" applyAlignment="1" applyProtection="1">
      <alignment horizontal="center" vertical="center"/>
      <protection/>
    </xf>
    <xf numFmtId="39" fontId="6" fillId="0" borderId="2" xfId="0" applyNumberFormat="1" applyFont="1" applyFill="1" applyBorder="1" applyAlignment="1" applyProtection="1">
      <alignment horizontal="center" vertical="center"/>
      <protection/>
    </xf>
    <xf numFmtId="37" fontId="5" fillId="0" borderId="0" xfId="0" applyNumberFormat="1" applyFont="1" applyFill="1" applyBorder="1" applyAlignment="1" applyProtection="1">
      <alignment vertical="center"/>
      <protection/>
    </xf>
    <xf numFmtId="1" fontId="6" fillId="0" borderId="0" xfId="22" applyNumberFormat="1" applyFont="1" applyFill="1" applyBorder="1" applyAlignment="1" applyProtection="1">
      <alignment vertical="center"/>
      <protection/>
    </xf>
    <xf numFmtId="0" fontId="14" fillId="0" borderId="0" xfId="22" applyNumberFormat="1" applyFont="1" applyFill="1" applyBorder="1" applyAlignment="1" applyProtection="1">
      <alignment vertical="center"/>
      <protection/>
    </xf>
    <xf numFmtId="205" fontId="14" fillId="0" borderId="0" xfId="22" applyNumberFormat="1" applyFont="1" applyFill="1" applyBorder="1" applyAlignment="1" applyProtection="1">
      <alignment vertical="center"/>
      <protection/>
    </xf>
    <xf numFmtId="39" fontId="6" fillId="0" borderId="0" xfId="0" applyNumberFormat="1" applyFont="1" applyFill="1" applyAlignment="1">
      <alignment/>
    </xf>
    <xf numFmtId="0" fontId="6" fillId="0" borderId="0" xfId="0" applyFont="1" applyFill="1" applyAlignment="1">
      <alignment horizontal="left"/>
    </xf>
    <xf numFmtId="37" fontId="6" fillId="0" borderId="0" xfId="0" applyNumberFormat="1" applyFont="1" applyFill="1" applyAlignment="1">
      <alignment horizontal="centerContinuous"/>
    </xf>
    <xf numFmtId="0" fontId="6" fillId="0" borderId="0" xfId="0" applyFont="1" applyFill="1" applyAlignment="1">
      <alignment horizontal="justify" vertical="top"/>
    </xf>
    <xf numFmtId="0" fontId="7" fillId="0" borderId="0" xfId="0" applyFont="1" applyFill="1" applyAlignment="1">
      <alignment horizontal="justify" vertical="justify"/>
    </xf>
    <xf numFmtId="0" fontId="6" fillId="0" borderId="0" xfId="0" applyFont="1" applyFill="1" applyAlignment="1">
      <alignment horizontal="justify"/>
    </xf>
    <xf numFmtId="0" fontId="6" fillId="0" borderId="0" xfId="0" applyFont="1" applyFill="1" applyAlignment="1">
      <alignment horizontal="center" vertical="top"/>
    </xf>
    <xf numFmtId="0" fontId="6" fillId="0" borderId="0" xfId="0" applyFont="1" applyFill="1" applyAlignment="1">
      <alignment horizontal="left" vertical="top" wrapText="1"/>
    </xf>
    <xf numFmtId="0" fontId="6" fillId="0" borderId="0" xfId="0" applyFont="1" applyFill="1" applyAlignment="1">
      <alignment horizontal="justify" vertical="justify"/>
    </xf>
    <xf numFmtId="0" fontId="6" fillId="0" borderId="0" xfId="0" applyFont="1" applyFill="1" applyAlignment="1">
      <alignment/>
    </xf>
    <xf numFmtId="0" fontId="7" fillId="0" borderId="0" xfId="0" applyFont="1" applyFill="1" applyBorder="1" applyAlignment="1">
      <alignment horizontal="right" vertical="top" wrapText="1"/>
    </xf>
    <xf numFmtId="0" fontId="7" fillId="0" borderId="10" xfId="0" applyFont="1" applyFill="1" applyBorder="1" applyAlignment="1">
      <alignment horizontal="right" vertical="top" wrapText="1"/>
    </xf>
    <xf numFmtId="0" fontId="6" fillId="0" borderId="0" xfId="0" applyFont="1" applyFill="1" applyAlignment="1">
      <alignment horizontal="justify" vertical="top" wrapText="1"/>
    </xf>
    <xf numFmtId="0" fontId="7" fillId="0" borderId="0" xfId="0" applyFont="1" applyFill="1" applyAlignment="1">
      <alignment horizontal="justify" vertical="top"/>
    </xf>
    <xf numFmtId="0" fontId="6" fillId="0" borderId="0" xfId="0" applyFont="1" applyFill="1" applyAlignment="1">
      <alignment horizontal="justify" wrapText="1"/>
    </xf>
    <xf numFmtId="0" fontId="6" fillId="0" borderId="0" xfId="0" applyFont="1" applyFill="1" applyAlignment="1">
      <alignment wrapText="1"/>
    </xf>
    <xf numFmtId="0" fontId="6" fillId="0" borderId="0" xfId="0" applyFont="1" applyFill="1" applyBorder="1" applyAlignment="1">
      <alignment horizontal="center" vertical="center"/>
    </xf>
    <xf numFmtId="0" fontId="6" fillId="0" borderId="0" xfId="0" applyFont="1" applyFill="1" applyAlignment="1">
      <alignment horizontal="justify" vertical="justify" wrapText="1"/>
    </xf>
    <xf numFmtId="0" fontId="7" fillId="0" borderId="0" xfId="0" applyFont="1" applyFill="1" applyAlignment="1">
      <alignment horizontal="center"/>
    </xf>
    <xf numFmtId="0" fontId="6" fillId="0" borderId="0" xfId="0" applyFont="1" applyFill="1" applyAlignment="1">
      <alignment horizontal="center"/>
    </xf>
    <xf numFmtId="0" fontId="7" fillId="0" borderId="0" xfId="0" applyFont="1" applyFill="1" applyAlignment="1">
      <alignment/>
    </xf>
    <xf numFmtId="0" fontId="7" fillId="0" borderId="0" xfId="21" applyFont="1" applyFill="1" applyAlignment="1">
      <alignment vertical="top" wrapText="1"/>
      <protection/>
    </xf>
    <xf numFmtId="0" fontId="6" fillId="0" borderId="0" xfId="0" applyFont="1" applyFill="1" applyAlignment="1">
      <alignment horizontal="left"/>
    </xf>
    <xf numFmtId="0" fontId="6" fillId="0" borderId="0" xfId="21" applyFont="1" applyFill="1" applyAlignment="1">
      <alignment horizontal="justify" vertical="top"/>
      <protection/>
    </xf>
    <xf numFmtId="0" fontId="6" fillId="0" borderId="0" xfId="0" applyFont="1" applyAlignment="1">
      <alignment horizontal="justify"/>
    </xf>
    <xf numFmtId="0" fontId="7" fillId="0" borderId="0" xfId="0" applyFont="1" applyFill="1" applyAlignment="1">
      <alignment horizontal="left" vertical="top"/>
    </xf>
  </cellXfs>
  <cellStyles count="14">
    <cellStyle name="Normal" xfId="0"/>
    <cellStyle name="Followed Hyperlink" xfId="15"/>
    <cellStyle name="Grey" xfId="16"/>
    <cellStyle name="Hyperlink" xfId="17"/>
    <cellStyle name="Input [yellow]" xfId="18"/>
    <cellStyle name="Normal - Style1" xfId="19"/>
    <cellStyle name="Normal_As at Mar'07 amended" xfId="20"/>
    <cellStyle name="Normal_Global Soft (MSC) Bhd (2002)" xfId="21"/>
    <cellStyle name="Normal_Q1 Results 31.03.2006 (28052006)" xfId="22"/>
    <cellStyle name="Percent [2]" xfId="23"/>
    <cellStyle name="Tusental (0)_pldt" xfId="24"/>
    <cellStyle name="Tusental_pldt" xfId="25"/>
    <cellStyle name="Valuta (0)_pldt" xfId="26"/>
    <cellStyle name="Valuta_pld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647700</xdr:colOff>
      <xdr:row>186</xdr:row>
      <xdr:rowOff>0</xdr:rowOff>
    </xdr:from>
    <xdr:ext cx="76200" cy="200025"/>
    <xdr:sp>
      <xdr:nvSpPr>
        <xdr:cNvPr id="1" name="TextBox 1"/>
        <xdr:cNvSpPr txBox="1">
          <a:spLocks noChangeArrowheads="1"/>
        </xdr:cNvSpPr>
      </xdr:nvSpPr>
      <xdr:spPr>
        <a:xfrm>
          <a:off x="4610100" y="36242625"/>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171</xdr:row>
      <xdr:rowOff>0</xdr:rowOff>
    </xdr:from>
    <xdr:ext cx="76200" cy="200025"/>
    <xdr:sp>
      <xdr:nvSpPr>
        <xdr:cNvPr id="2" name="TextBox 2"/>
        <xdr:cNvSpPr txBox="1">
          <a:spLocks noChangeArrowheads="1"/>
        </xdr:cNvSpPr>
      </xdr:nvSpPr>
      <xdr:spPr>
        <a:xfrm>
          <a:off x="4610100" y="3063240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174</xdr:row>
      <xdr:rowOff>0</xdr:rowOff>
    </xdr:from>
    <xdr:ext cx="76200" cy="200025"/>
    <xdr:sp>
      <xdr:nvSpPr>
        <xdr:cNvPr id="3" name="TextBox 3"/>
        <xdr:cNvSpPr txBox="1">
          <a:spLocks noChangeArrowheads="1"/>
        </xdr:cNvSpPr>
      </xdr:nvSpPr>
      <xdr:spPr>
        <a:xfrm>
          <a:off x="4610100" y="31727775"/>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170</xdr:row>
      <xdr:rowOff>0</xdr:rowOff>
    </xdr:from>
    <xdr:ext cx="76200" cy="200025"/>
    <xdr:sp>
      <xdr:nvSpPr>
        <xdr:cNvPr id="4" name="TextBox 4"/>
        <xdr:cNvSpPr txBox="1">
          <a:spLocks noChangeArrowheads="1"/>
        </xdr:cNvSpPr>
      </xdr:nvSpPr>
      <xdr:spPr>
        <a:xfrm>
          <a:off x="4610100" y="28241625"/>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171</xdr:row>
      <xdr:rowOff>0</xdr:rowOff>
    </xdr:from>
    <xdr:ext cx="76200" cy="200025"/>
    <xdr:sp>
      <xdr:nvSpPr>
        <xdr:cNvPr id="5" name="TextBox 5"/>
        <xdr:cNvSpPr txBox="1">
          <a:spLocks noChangeArrowheads="1"/>
        </xdr:cNvSpPr>
      </xdr:nvSpPr>
      <xdr:spPr>
        <a:xfrm>
          <a:off x="4610100" y="3063240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61"/>
  <sheetViews>
    <sheetView tabSelected="1" workbookViewId="0" topLeftCell="A1">
      <selection activeCell="B9" sqref="B9"/>
    </sheetView>
  </sheetViews>
  <sheetFormatPr defaultColWidth="9.140625" defaultRowHeight="12.75"/>
  <cols>
    <col min="1" max="1" width="21.8515625" style="9" customWidth="1"/>
    <col min="2" max="2" width="4.57421875" style="9" customWidth="1"/>
    <col min="3" max="3" width="7.28125" style="9" customWidth="1"/>
    <col min="4" max="4" width="23.421875" style="9" customWidth="1"/>
    <col min="5" max="5" width="20.57421875" style="9" bestFit="1" customWidth="1"/>
    <col min="6" max="6" width="2.8515625" style="9" customWidth="1"/>
    <col min="7" max="7" width="22.00390625" style="9" bestFit="1" customWidth="1"/>
    <col min="8" max="8" width="18.7109375" style="72" customWidth="1"/>
    <col min="9" max="16384" width="11.421875" style="9" customWidth="1"/>
  </cols>
  <sheetData>
    <row r="1" spans="1:6" ht="12.75">
      <c r="A1" s="84" t="s">
        <v>2</v>
      </c>
      <c r="B1" s="85"/>
      <c r="C1" s="85"/>
      <c r="D1" s="85"/>
      <c r="F1" s="85"/>
    </row>
    <row r="2" spans="1:8" ht="12.75">
      <c r="A2" s="84" t="s">
        <v>107</v>
      </c>
      <c r="B2" s="85"/>
      <c r="C2" s="85"/>
      <c r="D2" s="85"/>
      <c r="F2" s="85"/>
      <c r="H2" s="22"/>
    </row>
    <row r="3" spans="1:6" ht="12.75">
      <c r="A3" s="84" t="s">
        <v>276</v>
      </c>
      <c r="B3" s="85"/>
      <c r="C3" s="85"/>
      <c r="D3" s="85"/>
      <c r="F3" s="85"/>
    </row>
    <row r="4" spans="1:8" ht="12.75">
      <c r="A4" s="86"/>
      <c r="H4" s="173"/>
    </row>
    <row r="5" spans="1:8" ht="12.75">
      <c r="A5" s="86"/>
      <c r="D5" s="79" t="s">
        <v>34</v>
      </c>
      <c r="E5" s="79"/>
      <c r="G5" s="79" t="s">
        <v>35</v>
      </c>
      <c r="H5" s="79"/>
    </row>
    <row r="6" spans="1:8" ht="12.75">
      <c r="A6" s="86"/>
      <c r="E6" s="65"/>
      <c r="F6" s="87"/>
      <c r="G6" s="80"/>
      <c r="H6" s="80"/>
    </row>
    <row r="7" spans="1:8" ht="12.75">
      <c r="A7" s="86"/>
      <c r="D7" s="67" t="s">
        <v>37</v>
      </c>
      <c r="E7" s="67" t="s">
        <v>132</v>
      </c>
      <c r="F7" s="87"/>
      <c r="G7" s="67" t="s">
        <v>37</v>
      </c>
      <c r="H7" s="67" t="s">
        <v>132</v>
      </c>
    </row>
    <row r="8" spans="1:8" ht="12.75">
      <c r="A8" s="86"/>
      <c r="D8" s="67" t="s">
        <v>21</v>
      </c>
      <c r="E8" s="67" t="s">
        <v>21</v>
      </c>
      <c r="F8" s="87"/>
      <c r="G8" s="67" t="s">
        <v>38</v>
      </c>
      <c r="H8" s="67" t="s">
        <v>38</v>
      </c>
    </row>
    <row r="9" spans="1:8" ht="12.75">
      <c r="A9" s="86"/>
      <c r="D9" s="65" t="s">
        <v>274</v>
      </c>
      <c r="E9" s="65" t="s">
        <v>277</v>
      </c>
      <c r="F9" s="87"/>
      <c r="G9" s="65" t="s">
        <v>274</v>
      </c>
      <c r="H9" s="65" t="s">
        <v>277</v>
      </c>
    </row>
    <row r="10" spans="1:8" ht="12.75">
      <c r="A10" s="86"/>
      <c r="D10" s="67" t="s">
        <v>6</v>
      </c>
      <c r="E10" s="67" t="s">
        <v>6</v>
      </c>
      <c r="F10" s="87"/>
      <c r="G10" s="67" t="s">
        <v>6</v>
      </c>
      <c r="H10" s="67" t="s">
        <v>6</v>
      </c>
    </row>
    <row r="11" spans="7:8" ht="12.75">
      <c r="G11" s="70"/>
      <c r="H11" s="70"/>
    </row>
    <row r="12" spans="1:8" ht="12.75">
      <c r="A12" s="88" t="s">
        <v>39</v>
      </c>
      <c r="D12" s="70">
        <v>716</v>
      </c>
      <c r="E12" s="70">
        <v>2559</v>
      </c>
      <c r="G12" s="70">
        <v>1465</v>
      </c>
      <c r="H12" s="70">
        <v>5403</v>
      </c>
    </row>
    <row r="13" spans="1:8" ht="12.75">
      <c r="A13" s="88"/>
      <c r="D13" s="70"/>
      <c r="E13" s="70"/>
      <c r="G13" s="70"/>
      <c r="H13" s="70"/>
    </row>
    <row r="14" spans="1:8" ht="12.75">
      <c r="A14" s="88" t="s">
        <v>40</v>
      </c>
      <c r="D14" s="68">
        <v>-1384</v>
      </c>
      <c r="E14" s="30">
        <v>-1118</v>
      </c>
      <c r="G14" s="30">
        <v>-2840</v>
      </c>
      <c r="H14" s="30">
        <v>-1935</v>
      </c>
    </row>
    <row r="15" spans="1:8" ht="12.75">
      <c r="A15" s="88"/>
      <c r="D15" s="70"/>
      <c r="E15" s="70"/>
      <c r="G15" s="70"/>
      <c r="H15" s="70"/>
    </row>
    <row r="16" spans="1:8" ht="12.75">
      <c r="A16" s="88" t="s">
        <v>41</v>
      </c>
      <c r="D16" s="72">
        <f>+D12+D14</f>
        <v>-668</v>
      </c>
      <c r="E16" s="72">
        <f>+E12+E14</f>
        <v>1441</v>
      </c>
      <c r="G16" s="72">
        <f>+G12+G14</f>
        <v>-1375</v>
      </c>
      <c r="H16" s="72">
        <f>+H12+H14</f>
        <v>3468</v>
      </c>
    </row>
    <row r="17" spans="1:8" ht="12.75">
      <c r="A17" s="88"/>
      <c r="D17" s="70"/>
      <c r="E17" s="70"/>
      <c r="G17" s="70"/>
      <c r="H17" s="70"/>
    </row>
    <row r="18" spans="1:8" ht="12.75">
      <c r="A18" s="88" t="s">
        <v>116</v>
      </c>
      <c r="D18" s="70">
        <v>50</v>
      </c>
      <c r="E18" s="75">
        <v>39</v>
      </c>
      <c r="G18" s="75">
        <v>87</v>
      </c>
      <c r="H18" s="75">
        <v>79</v>
      </c>
    </row>
    <row r="19" spans="1:8" ht="12.75">
      <c r="A19" s="88"/>
      <c r="D19" s="70"/>
      <c r="E19" s="75"/>
      <c r="G19" s="75"/>
      <c r="H19" s="75"/>
    </row>
    <row r="20" spans="1:8" ht="12.75">
      <c r="A20" s="88" t="s">
        <v>42</v>
      </c>
      <c r="D20" s="70">
        <v>-1155</v>
      </c>
      <c r="E20" s="70">
        <v>-1307</v>
      </c>
      <c r="G20" s="70">
        <v>-2407</v>
      </c>
      <c r="H20" s="70">
        <v>-2270</v>
      </c>
    </row>
    <row r="21" spans="1:8" ht="12.75">
      <c r="A21" s="88" t="s">
        <v>43</v>
      </c>
      <c r="D21" s="30">
        <v>-314</v>
      </c>
      <c r="E21" s="30">
        <v>-327</v>
      </c>
      <c r="G21" s="30">
        <v>-688</v>
      </c>
      <c r="H21" s="30">
        <v>-1149</v>
      </c>
    </row>
    <row r="22" spans="1:8" ht="12.75">
      <c r="A22" s="88"/>
      <c r="D22" s="70"/>
      <c r="E22" s="70"/>
      <c r="G22" s="70"/>
      <c r="H22" s="70"/>
    </row>
    <row r="23" spans="1:8" ht="12.75">
      <c r="A23" s="88" t="s">
        <v>211</v>
      </c>
      <c r="D23" s="70">
        <f>SUM(D16:D21)</f>
        <v>-2087</v>
      </c>
      <c r="E23" s="70">
        <f>SUM(E16:E21)</f>
        <v>-154</v>
      </c>
      <c r="G23" s="70">
        <f>SUM(G16:G21)</f>
        <v>-4383</v>
      </c>
      <c r="H23" s="70">
        <f>SUM(H16:H21)</f>
        <v>128</v>
      </c>
    </row>
    <row r="24" spans="1:8" ht="12.75">
      <c r="A24" s="88"/>
      <c r="D24" s="70"/>
      <c r="E24" s="70"/>
      <c r="G24" s="70"/>
      <c r="H24" s="70"/>
    </row>
    <row r="25" spans="1:8" ht="12.75">
      <c r="A25" s="88" t="s">
        <v>44</v>
      </c>
      <c r="D25" s="30">
        <v>-15</v>
      </c>
      <c r="E25" s="30">
        <v>-41</v>
      </c>
      <c r="G25" s="30">
        <v>-83</v>
      </c>
      <c r="H25" s="30">
        <v>-83</v>
      </c>
    </row>
    <row r="26" spans="1:8" ht="12.75">
      <c r="A26" s="88"/>
      <c r="D26" s="70"/>
      <c r="E26" s="70"/>
      <c r="G26" s="70"/>
      <c r="H26" s="70"/>
    </row>
    <row r="27" spans="1:8" ht="12.75">
      <c r="A27" s="88" t="s">
        <v>212</v>
      </c>
      <c r="D27" s="70">
        <f>SUM(D23:D25)</f>
        <v>-2102</v>
      </c>
      <c r="E27" s="70">
        <f>SUM(E23:E25)</f>
        <v>-195</v>
      </c>
      <c r="G27" s="70">
        <f>SUM(G23:G25)</f>
        <v>-4466</v>
      </c>
      <c r="H27" s="70">
        <f>SUM(H23:H25)</f>
        <v>45</v>
      </c>
    </row>
    <row r="28" spans="4:8" ht="12.75">
      <c r="D28" s="70"/>
      <c r="E28" s="70"/>
      <c r="G28" s="70"/>
      <c r="H28" s="70"/>
    </row>
    <row r="29" spans="1:8" ht="12.75">
      <c r="A29" s="9" t="s">
        <v>213</v>
      </c>
      <c r="D29" s="30">
        <v>0</v>
      </c>
      <c r="E29" s="30">
        <v>0</v>
      </c>
      <c r="G29" s="30">
        <v>0</v>
      </c>
      <c r="H29" s="30">
        <v>0</v>
      </c>
    </row>
    <row r="30" spans="4:8" ht="12.75">
      <c r="D30" s="70"/>
      <c r="E30" s="70"/>
      <c r="G30" s="70"/>
      <c r="H30" s="70"/>
    </row>
    <row r="31" spans="1:8" ht="13.5" thickBot="1">
      <c r="A31" s="9" t="s">
        <v>240</v>
      </c>
      <c r="D31" s="82">
        <f>SUM(D27:D29)</f>
        <v>-2102</v>
      </c>
      <c r="E31" s="82">
        <f>SUM(E27:E29)</f>
        <v>-195</v>
      </c>
      <c r="G31" s="82">
        <f>SUM(G27:G29)</f>
        <v>-4466</v>
      </c>
      <c r="H31" s="82">
        <f>SUM(H27:H29)</f>
        <v>45</v>
      </c>
    </row>
    <row r="32" spans="4:8" ht="13.5" thickTop="1">
      <c r="D32" s="70"/>
      <c r="E32" s="70"/>
      <c r="G32" s="70"/>
      <c r="H32" s="70"/>
    </row>
    <row r="33" spans="4:8" ht="12.75">
      <c r="D33" s="70"/>
      <c r="G33" s="75"/>
      <c r="H33" s="9"/>
    </row>
    <row r="34" spans="1:8" ht="12.75">
      <c r="A34" s="9" t="s">
        <v>217</v>
      </c>
      <c r="D34" s="70"/>
      <c r="G34" s="75"/>
      <c r="H34" s="9"/>
    </row>
    <row r="35" spans="1:8" ht="12.75">
      <c r="A35" s="9" t="s">
        <v>218</v>
      </c>
      <c r="D35" s="70">
        <v>-2102</v>
      </c>
      <c r="E35" s="70">
        <v>-194</v>
      </c>
      <c r="G35" s="70">
        <v>-4462</v>
      </c>
      <c r="H35" s="70">
        <v>71</v>
      </c>
    </row>
    <row r="36" spans="1:8" ht="12.75">
      <c r="A36" s="9" t="s">
        <v>210</v>
      </c>
      <c r="D36" s="70">
        <v>0</v>
      </c>
      <c r="E36" s="70">
        <v>-1</v>
      </c>
      <c r="G36" s="70">
        <v>-4</v>
      </c>
      <c r="H36" s="70">
        <v>-26</v>
      </c>
    </row>
    <row r="37" spans="4:8" ht="13.5" thickBot="1">
      <c r="D37" s="81">
        <f>SUM(D35:D36)</f>
        <v>-2102</v>
      </c>
      <c r="E37" s="81">
        <f>SUM(E35:E36)</f>
        <v>-195</v>
      </c>
      <c r="G37" s="81">
        <f>SUM(G35:G36)</f>
        <v>-4466</v>
      </c>
      <c r="H37" s="81">
        <f>SUM(H35:H36)</f>
        <v>45</v>
      </c>
    </row>
    <row r="38" spans="4:8" ht="13.5" thickTop="1">
      <c r="D38" s="70"/>
      <c r="G38" s="75"/>
      <c r="H38" s="9"/>
    </row>
    <row r="39" ht="12.75">
      <c r="A39" s="9" t="s">
        <v>219</v>
      </c>
    </row>
    <row r="41" spans="1:8" ht="12.75">
      <c r="A41" s="9" t="s">
        <v>220</v>
      </c>
      <c r="D41" s="171">
        <f>Notes!G210</f>
        <v>-1.12857222572048</v>
      </c>
      <c r="E41" s="31">
        <f>Notes!I210</f>
        <v>-0.10415937763547721</v>
      </c>
      <c r="G41" s="171">
        <f>Notes!K210</f>
        <v>-2.3961406347672973</v>
      </c>
      <c r="H41" s="31">
        <f>Notes!M210</f>
        <v>0.03813538567881237</v>
      </c>
    </row>
    <row r="42" spans="1:8" ht="12.75">
      <c r="A42" s="9" t="s">
        <v>221</v>
      </c>
      <c r="D42" s="171">
        <f>Notes!G220</f>
        <v>-1.12857222572048</v>
      </c>
      <c r="E42" s="31">
        <f>Notes!I220</f>
        <v>-0.10415937763547721</v>
      </c>
      <c r="G42" s="171">
        <f>Notes!K220</f>
        <v>-2.3961406347672973</v>
      </c>
      <c r="H42" s="31">
        <f>Notes!M220</f>
        <v>0.03813538567881237</v>
      </c>
    </row>
    <row r="43" spans="5:8" ht="12.75">
      <c r="E43" s="31"/>
      <c r="G43" s="31"/>
      <c r="H43" s="31"/>
    </row>
    <row r="44" ht="12.75">
      <c r="G44" s="72"/>
    </row>
    <row r="45" spans="1:7" ht="12.75">
      <c r="A45" s="9" t="s">
        <v>108</v>
      </c>
      <c r="G45" s="72"/>
    </row>
    <row r="46" spans="1:7" ht="12.75">
      <c r="A46" s="9" t="s">
        <v>255</v>
      </c>
      <c r="G46" s="72"/>
    </row>
    <row r="47" ht="12.75">
      <c r="G47" s="72"/>
    </row>
    <row r="48" ht="12.75">
      <c r="G48" s="72"/>
    </row>
    <row r="49" ht="12.75">
      <c r="G49" s="72"/>
    </row>
    <row r="59" spans="7:9" ht="12.75">
      <c r="G59" s="72"/>
      <c r="I59" s="70"/>
    </row>
    <row r="61" ht="12.75">
      <c r="H61" s="9"/>
    </row>
  </sheetData>
  <printOptions/>
  <pageMargins left="0.07986111111111112" right="0.24" top="0.22" bottom="0.25" header="1.112624460025782E-308" footer="0.25"/>
  <pageSetup blackAndWhite="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O69"/>
  <sheetViews>
    <sheetView workbookViewId="0" topLeftCell="A37">
      <selection activeCell="B63" sqref="B63"/>
    </sheetView>
  </sheetViews>
  <sheetFormatPr defaultColWidth="9.140625" defaultRowHeight="12.75"/>
  <cols>
    <col min="1" max="4" width="11.421875" style="9" customWidth="1"/>
    <col min="5" max="5" width="15.00390625" style="9" customWidth="1"/>
    <col min="6" max="6" width="11.421875" style="9" customWidth="1"/>
    <col min="7" max="7" width="15.00390625" style="9" customWidth="1"/>
    <col min="8" max="8" width="11.421875" style="9" customWidth="1"/>
    <col min="9" max="9" width="9.140625" style="164" customWidth="1"/>
    <col min="10" max="10" width="15.421875" style="9" hidden="1" customWidth="1"/>
    <col min="11" max="11" width="15.57421875" style="9" hidden="1" customWidth="1"/>
    <col min="12" max="12" width="17.7109375" style="72" hidden="1" customWidth="1"/>
    <col min="13" max="13" width="7.140625" style="31" hidden="1" customWidth="1"/>
    <col min="14" max="14" width="14.421875" style="31" hidden="1" customWidth="1"/>
    <col min="15" max="15" width="12.421875" style="9" hidden="1" customWidth="1"/>
    <col min="16" max="17" width="11.421875" style="9" customWidth="1"/>
    <col min="18" max="18" width="12.8515625" style="9" customWidth="1"/>
    <col min="19" max="16384" width="11.421875" style="9" customWidth="1"/>
  </cols>
  <sheetData>
    <row r="1" spans="1:14" s="22" customFormat="1" ht="12.75">
      <c r="A1" s="84" t="s">
        <v>2</v>
      </c>
      <c r="K1" s="161"/>
      <c r="L1" s="162"/>
      <c r="M1" s="163"/>
      <c r="N1" s="163"/>
    </row>
    <row r="2" spans="1:14" s="22" customFormat="1" ht="12.75">
      <c r="A2" s="84" t="s">
        <v>183</v>
      </c>
      <c r="L2" s="162"/>
      <c r="M2" s="163"/>
      <c r="N2" s="163"/>
    </row>
    <row r="3" spans="1:14" s="22" customFormat="1" ht="12.75">
      <c r="A3" s="84" t="s">
        <v>275</v>
      </c>
      <c r="L3" s="162"/>
      <c r="M3" s="163"/>
      <c r="N3" s="163"/>
    </row>
    <row r="4" spans="5:14" ht="12.75">
      <c r="E4" s="67" t="s">
        <v>18</v>
      </c>
      <c r="G4" s="67" t="s">
        <v>18</v>
      </c>
      <c r="H4" s="87"/>
      <c r="J4" s="165" t="s">
        <v>18</v>
      </c>
      <c r="K4" s="165" t="s">
        <v>18</v>
      </c>
      <c r="L4" s="146" t="s">
        <v>100</v>
      </c>
      <c r="M4" s="147"/>
      <c r="N4" s="146" t="s">
        <v>100</v>
      </c>
    </row>
    <row r="5" spans="1:14" ht="12.75">
      <c r="A5" s="86"/>
      <c r="E5" s="67" t="s">
        <v>19</v>
      </c>
      <c r="G5" s="67" t="s">
        <v>261</v>
      </c>
      <c r="H5" s="87"/>
      <c r="J5" s="165" t="s">
        <v>20</v>
      </c>
      <c r="K5" s="165" t="s">
        <v>20</v>
      </c>
      <c r="L5" s="146" t="s">
        <v>20</v>
      </c>
      <c r="M5" s="147"/>
      <c r="N5" s="146" t="s">
        <v>20</v>
      </c>
    </row>
    <row r="6" spans="5:15" ht="12.75">
      <c r="E6" s="67" t="s">
        <v>21</v>
      </c>
      <c r="G6" s="67" t="s">
        <v>262</v>
      </c>
      <c r="H6" s="87"/>
      <c r="J6" s="165" t="s">
        <v>21</v>
      </c>
      <c r="K6" s="165" t="s">
        <v>21</v>
      </c>
      <c r="L6" s="146" t="s">
        <v>21</v>
      </c>
      <c r="N6" s="146" t="s">
        <v>21</v>
      </c>
      <c r="O6" s="148" t="s">
        <v>101</v>
      </c>
    </row>
    <row r="7" spans="5:15" ht="12.75">
      <c r="E7" s="67" t="s">
        <v>22</v>
      </c>
      <c r="G7" s="67" t="s">
        <v>22</v>
      </c>
      <c r="H7" s="87"/>
      <c r="J7" s="165" t="s">
        <v>22</v>
      </c>
      <c r="K7" s="165" t="s">
        <v>22</v>
      </c>
      <c r="L7" s="146" t="s">
        <v>22</v>
      </c>
      <c r="M7" s="9"/>
      <c r="N7" s="146" t="s">
        <v>22</v>
      </c>
      <c r="O7" s="148" t="s">
        <v>100</v>
      </c>
    </row>
    <row r="8" spans="5:15" ht="12.75">
      <c r="E8" s="149" t="s">
        <v>274</v>
      </c>
      <c r="G8" s="149" t="s">
        <v>245</v>
      </c>
      <c r="H8" s="87"/>
      <c r="J8" s="150" t="s">
        <v>3</v>
      </c>
      <c r="K8" s="150" t="s">
        <v>4</v>
      </c>
      <c r="L8" s="150" t="s">
        <v>5</v>
      </c>
      <c r="M8" s="9"/>
      <c r="N8" s="151" t="s">
        <v>102</v>
      </c>
      <c r="O8" s="152" t="s">
        <v>102</v>
      </c>
    </row>
    <row r="9" spans="5:15" ht="12.75">
      <c r="E9" s="67" t="s">
        <v>6</v>
      </c>
      <c r="G9" s="67" t="s">
        <v>6</v>
      </c>
      <c r="H9" s="87"/>
      <c r="J9" s="165" t="s">
        <v>6</v>
      </c>
      <c r="K9" s="165" t="s">
        <v>6</v>
      </c>
      <c r="L9" s="165" t="s">
        <v>6</v>
      </c>
      <c r="M9" s="9"/>
      <c r="N9" s="146" t="s">
        <v>103</v>
      </c>
      <c r="O9" s="165" t="s">
        <v>6</v>
      </c>
    </row>
    <row r="10" spans="1:14" ht="12.75">
      <c r="A10" s="153" t="s">
        <v>164</v>
      </c>
      <c r="K10" s="154"/>
      <c r="L10" s="154"/>
      <c r="M10" s="9"/>
      <c r="N10" s="155"/>
    </row>
    <row r="11" spans="11:14" ht="12.75">
      <c r="K11" s="154"/>
      <c r="L11" s="154"/>
      <c r="M11" s="9"/>
      <c r="N11" s="155"/>
    </row>
    <row r="12" spans="1:14" ht="12.75">
      <c r="A12" s="153" t="s">
        <v>165</v>
      </c>
      <c r="K12" s="154"/>
      <c r="L12" s="154"/>
      <c r="M12" s="9"/>
      <c r="N12" s="155"/>
    </row>
    <row r="13" spans="1:15" ht="12.75">
      <c r="A13" s="88" t="s">
        <v>166</v>
      </c>
      <c r="E13" s="70">
        <v>3498</v>
      </c>
      <c r="G13" s="70">
        <v>3780</v>
      </c>
      <c r="J13" s="70">
        <v>667.13868</v>
      </c>
      <c r="K13" s="72">
        <v>642.29435</v>
      </c>
      <c r="L13" s="72">
        <v>545.31196</v>
      </c>
      <c r="M13" s="9"/>
      <c r="N13" s="146" t="s">
        <v>104</v>
      </c>
      <c r="O13" s="9">
        <v>583</v>
      </c>
    </row>
    <row r="14" spans="1:14" ht="12.75">
      <c r="A14" s="88" t="s">
        <v>223</v>
      </c>
      <c r="E14" s="70">
        <v>1446</v>
      </c>
      <c r="G14" s="70">
        <v>1455</v>
      </c>
      <c r="J14" s="70"/>
      <c r="K14" s="72"/>
      <c r="M14" s="9"/>
      <c r="N14" s="146"/>
    </row>
    <row r="15" spans="1:15" ht="12.75">
      <c r="A15" s="88" t="s">
        <v>23</v>
      </c>
      <c r="E15" s="70">
        <v>291</v>
      </c>
      <c r="G15" s="70">
        <v>301</v>
      </c>
      <c r="J15" s="70">
        <v>381.66667</v>
      </c>
      <c r="K15" s="72">
        <v>381.66667</v>
      </c>
      <c r="L15" s="72">
        <v>381.66667</v>
      </c>
      <c r="M15" s="9"/>
      <c r="N15" s="146" t="s">
        <v>104</v>
      </c>
      <c r="O15" s="9">
        <v>382</v>
      </c>
    </row>
    <row r="16" spans="1:15" ht="12.75">
      <c r="A16" s="88" t="s">
        <v>24</v>
      </c>
      <c r="E16" s="70">
        <v>4421</v>
      </c>
      <c r="G16" s="70">
        <v>4410</v>
      </c>
      <c r="J16" s="70">
        <v>941.533</v>
      </c>
      <c r="K16" s="72">
        <v>879.7717700000001</v>
      </c>
      <c r="L16" s="72">
        <v>847.7982</v>
      </c>
      <c r="M16" s="9"/>
      <c r="N16" s="146" t="s">
        <v>104</v>
      </c>
      <c r="O16" s="9">
        <v>834</v>
      </c>
    </row>
    <row r="17" spans="1:14" ht="12.75">
      <c r="A17" s="88" t="s">
        <v>25</v>
      </c>
      <c r="E17" s="70">
        <v>119</v>
      </c>
      <c r="G17" s="70">
        <v>119</v>
      </c>
      <c r="J17" s="70"/>
      <c r="K17" s="72"/>
      <c r="M17" s="9"/>
      <c r="N17" s="146"/>
    </row>
    <row r="18" spans="1:14" ht="12.75">
      <c r="A18" s="88"/>
      <c r="E18" s="70"/>
      <c r="G18" s="70"/>
      <c r="J18" s="70"/>
      <c r="K18" s="72"/>
      <c r="M18" s="9"/>
      <c r="N18" s="146"/>
    </row>
    <row r="19" spans="1:14" ht="12.75">
      <c r="A19" s="88"/>
      <c r="E19" s="77">
        <f>SUM(E13:E18)</f>
        <v>9775</v>
      </c>
      <c r="G19" s="77">
        <f>SUM(G13:G18)</f>
        <v>10065</v>
      </c>
      <c r="J19" s="70"/>
      <c r="K19" s="72"/>
      <c r="M19" s="9"/>
      <c r="N19" s="146"/>
    </row>
    <row r="20" spans="1:14" ht="12.75">
      <c r="A20" s="88"/>
      <c r="E20" s="75"/>
      <c r="G20" s="75"/>
      <c r="J20" s="70"/>
      <c r="K20" s="72"/>
      <c r="M20" s="9"/>
      <c r="N20" s="146"/>
    </row>
    <row r="21" spans="1:14" ht="12.75">
      <c r="A21" s="156" t="s">
        <v>26</v>
      </c>
      <c r="E21" s="70"/>
      <c r="G21" s="70"/>
      <c r="J21" s="70"/>
      <c r="K21" s="72"/>
      <c r="M21" s="9"/>
      <c r="N21" s="146" t="s">
        <v>104</v>
      </c>
    </row>
    <row r="22" spans="1:14" ht="12.75">
      <c r="A22" s="9" t="s">
        <v>150</v>
      </c>
      <c r="E22" s="70">
        <v>509</v>
      </c>
      <c r="G22" s="70">
        <v>578</v>
      </c>
      <c r="J22" s="70"/>
      <c r="K22" s="72"/>
      <c r="M22" s="9"/>
      <c r="N22" s="146"/>
    </row>
    <row r="23" spans="1:15" ht="12.75">
      <c r="A23" s="9" t="s">
        <v>27</v>
      </c>
      <c r="E23" s="70">
        <v>4128</v>
      </c>
      <c r="G23" s="70">
        <v>8220</v>
      </c>
      <c r="J23" s="70">
        <v>3502.1664</v>
      </c>
      <c r="K23" s="72">
        <v>3149.5535</v>
      </c>
      <c r="L23" s="72">
        <v>2494.9911</v>
      </c>
      <c r="M23" s="9"/>
      <c r="N23" s="146" t="s">
        <v>104</v>
      </c>
      <c r="O23" s="9">
        <v>1490</v>
      </c>
    </row>
    <row r="24" spans="1:15" ht="12.75">
      <c r="A24" s="9" t="s">
        <v>28</v>
      </c>
      <c r="E24" s="75">
        <v>4003</v>
      </c>
      <c r="G24" s="75">
        <v>4841</v>
      </c>
      <c r="J24" s="75">
        <v>630.83984</v>
      </c>
      <c r="K24" s="72">
        <v>82.27269</v>
      </c>
      <c r="L24" s="72">
        <v>19.89219</v>
      </c>
      <c r="M24" s="9"/>
      <c r="N24" s="146" t="s">
        <v>104</v>
      </c>
      <c r="O24" s="9">
        <v>17</v>
      </c>
    </row>
    <row r="25" spans="1:14" ht="12.75">
      <c r="A25" s="9" t="s">
        <v>224</v>
      </c>
      <c r="E25" s="75">
        <v>0</v>
      </c>
      <c r="G25" s="75">
        <v>850</v>
      </c>
      <c r="J25" s="75"/>
      <c r="K25" s="72"/>
      <c r="M25" s="9"/>
      <c r="N25" s="146"/>
    </row>
    <row r="26" spans="1:15" ht="12.75">
      <c r="A26" s="9" t="s">
        <v>29</v>
      </c>
      <c r="E26" s="30">
        <v>230</v>
      </c>
      <c r="G26" s="30">
        <v>247</v>
      </c>
      <c r="J26" s="30">
        <v>4263.41584</v>
      </c>
      <c r="K26" s="68">
        <v>4937.88921</v>
      </c>
      <c r="L26" s="68">
        <v>5544.24982</v>
      </c>
      <c r="M26" s="9"/>
      <c r="N26" s="157" t="s">
        <v>104</v>
      </c>
      <c r="O26" s="158">
        <v>1018</v>
      </c>
    </row>
    <row r="27" spans="5:15" ht="12.75">
      <c r="E27" s="68">
        <f>SUM(E22:E26)</f>
        <v>8870</v>
      </c>
      <c r="G27" s="68">
        <f>SUM(G22:G26)</f>
        <v>14736</v>
      </c>
      <c r="J27" s="68">
        <v>8396.42208</v>
      </c>
      <c r="K27" s="68">
        <v>8169.7154</v>
      </c>
      <c r="L27" s="68">
        <v>8059.133110000001</v>
      </c>
      <c r="M27" s="9"/>
      <c r="N27" s="157" t="s">
        <v>104</v>
      </c>
      <c r="O27" s="68">
        <v>2525</v>
      </c>
    </row>
    <row r="28" spans="5:15" ht="12.75">
      <c r="E28" s="72"/>
      <c r="G28" s="72"/>
      <c r="J28" s="72"/>
      <c r="K28" s="72"/>
      <c r="M28" s="9"/>
      <c r="N28" s="146"/>
      <c r="O28" s="72"/>
    </row>
    <row r="29" spans="1:15" ht="13.5" thickBot="1">
      <c r="A29" s="22" t="s">
        <v>167</v>
      </c>
      <c r="E29" s="29">
        <f>E27+E19</f>
        <v>18645</v>
      </c>
      <c r="G29" s="29">
        <f>G27+G19</f>
        <v>24801</v>
      </c>
      <c r="J29" s="72"/>
      <c r="K29" s="72"/>
      <c r="M29" s="9"/>
      <c r="N29" s="146"/>
      <c r="O29" s="72"/>
    </row>
    <row r="30" spans="5:15" ht="13.5" thickTop="1">
      <c r="E30" s="72"/>
      <c r="G30" s="72"/>
      <c r="J30" s="72"/>
      <c r="K30" s="72"/>
      <c r="M30" s="9"/>
      <c r="N30" s="146"/>
      <c r="O30" s="72"/>
    </row>
    <row r="31" spans="1:13" ht="12.75">
      <c r="A31" s="153" t="s">
        <v>168</v>
      </c>
      <c r="E31" s="70"/>
      <c r="G31" s="70"/>
      <c r="J31" s="70"/>
      <c r="K31" s="72"/>
      <c r="M31" s="9"/>
    </row>
    <row r="32" spans="1:13" ht="12.75">
      <c r="A32" s="153"/>
      <c r="E32" s="70"/>
      <c r="G32" s="70"/>
      <c r="J32" s="70"/>
      <c r="K32" s="72"/>
      <c r="M32" s="9"/>
    </row>
    <row r="33" spans="1:13" ht="12.75">
      <c r="A33" s="153" t="s">
        <v>169</v>
      </c>
      <c r="E33" s="70"/>
      <c r="G33" s="70"/>
      <c r="J33" s="70"/>
      <c r="K33" s="72"/>
      <c r="M33" s="9"/>
    </row>
    <row r="34" spans="1:13" ht="12.75">
      <c r="A34" s="88" t="s">
        <v>32</v>
      </c>
      <c r="E34" s="70">
        <v>18625</v>
      </c>
      <c r="G34" s="70">
        <v>18625</v>
      </c>
      <c r="J34" s="70"/>
      <c r="K34" s="72"/>
      <c r="M34" s="9"/>
    </row>
    <row r="35" spans="1:13" ht="12.75">
      <c r="A35" s="88" t="s">
        <v>33</v>
      </c>
      <c r="E35" s="72">
        <v>2686</v>
      </c>
      <c r="G35" s="72">
        <v>2686</v>
      </c>
      <c r="J35" s="70"/>
      <c r="K35" s="72"/>
      <c r="M35" s="9"/>
    </row>
    <row r="36" spans="1:13" ht="12.75">
      <c r="A36" s="88" t="s">
        <v>145</v>
      </c>
      <c r="E36" s="167">
        <v>1913</v>
      </c>
      <c r="G36" s="167">
        <v>1918</v>
      </c>
      <c r="J36" s="70"/>
      <c r="K36" s="72"/>
      <c r="M36" s="9"/>
    </row>
    <row r="37" spans="1:13" ht="12.75">
      <c r="A37" s="88" t="s">
        <v>175</v>
      </c>
      <c r="E37" s="30">
        <v>-9808</v>
      </c>
      <c r="G37" s="30">
        <v>-5346</v>
      </c>
      <c r="J37" s="70"/>
      <c r="K37" s="72"/>
      <c r="M37" s="9"/>
    </row>
    <row r="38" spans="5:13" ht="12.75">
      <c r="E38" s="72">
        <f>SUM(E34:E37)</f>
        <v>13416</v>
      </c>
      <c r="F38" s="34"/>
      <c r="G38" s="72">
        <f>SUM(G34:G37)</f>
        <v>17883</v>
      </c>
      <c r="J38" s="70"/>
      <c r="K38" s="72"/>
      <c r="M38" s="9"/>
    </row>
    <row r="39" spans="1:13" ht="12.75">
      <c r="A39" s="9" t="s">
        <v>210</v>
      </c>
      <c r="E39" s="72">
        <v>36</v>
      </c>
      <c r="G39" s="72">
        <v>41</v>
      </c>
      <c r="J39" s="70"/>
      <c r="K39" s="72"/>
      <c r="M39" s="9"/>
    </row>
    <row r="40" spans="1:13" ht="12.75">
      <c r="A40" s="159" t="s">
        <v>172</v>
      </c>
      <c r="E40" s="160">
        <f>SUM(E38:E39)</f>
        <v>13452</v>
      </c>
      <c r="G40" s="160">
        <f>SUM(G38:G39)</f>
        <v>17924</v>
      </c>
      <c r="J40" s="70"/>
      <c r="K40" s="72"/>
      <c r="M40" s="9"/>
    </row>
    <row r="41" spans="1:13" ht="12.75">
      <c r="A41" s="88"/>
      <c r="E41" s="72"/>
      <c r="G41" s="72"/>
      <c r="J41" s="70"/>
      <c r="K41" s="72"/>
      <c r="M41" s="9"/>
    </row>
    <row r="42" spans="1:13" ht="12.75">
      <c r="A42" s="156" t="s">
        <v>170</v>
      </c>
      <c r="E42" s="72"/>
      <c r="G42" s="72"/>
      <c r="J42" s="70"/>
      <c r="K42" s="72"/>
      <c r="M42" s="9"/>
    </row>
    <row r="43" spans="1:13" ht="12.75">
      <c r="A43" s="9" t="s">
        <v>156</v>
      </c>
      <c r="E43" s="70">
        <v>2512</v>
      </c>
      <c r="G43" s="70">
        <v>2599</v>
      </c>
      <c r="J43" s="70"/>
      <c r="K43" s="72"/>
      <c r="M43" s="9"/>
    </row>
    <row r="44" spans="1:13" ht="12.75">
      <c r="A44" s="9" t="s">
        <v>225</v>
      </c>
      <c r="E44" s="70">
        <v>1</v>
      </c>
      <c r="G44" s="70">
        <v>1</v>
      </c>
      <c r="J44" s="70"/>
      <c r="K44" s="72"/>
      <c r="M44" s="9"/>
    </row>
    <row r="45" spans="5:13" ht="12.75">
      <c r="E45" s="77">
        <f>SUM(E43:E44)</f>
        <v>2513</v>
      </c>
      <c r="G45" s="77">
        <f>SUM(G43:G44)</f>
        <v>2600</v>
      </c>
      <c r="J45" s="70"/>
      <c r="K45" s="72"/>
      <c r="M45" s="9"/>
    </row>
    <row r="46" spans="1:13" ht="12.75">
      <c r="A46" s="88"/>
      <c r="E46" s="72"/>
      <c r="G46" s="72"/>
      <c r="J46" s="70"/>
      <c r="K46" s="72"/>
      <c r="M46" s="9"/>
    </row>
    <row r="47" spans="1:13" ht="12.75">
      <c r="A47" s="153" t="s">
        <v>171</v>
      </c>
      <c r="E47" s="70"/>
      <c r="G47" s="70"/>
      <c r="J47" s="70"/>
      <c r="K47" s="72"/>
      <c r="M47" s="9"/>
    </row>
    <row r="48" spans="1:15" ht="12.75">
      <c r="A48" s="9" t="s">
        <v>30</v>
      </c>
      <c r="E48" s="70">
        <v>239</v>
      </c>
      <c r="G48" s="70">
        <v>427</v>
      </c>
      <c r="J48" s="70">
        <v>0</v>
      </c>
      <c r="K48" s="72">
        <v>16.149</v>
      </c>
      <c r="L48" s="72">
        <v>18.249</v>
      </c>
      <c r="M48" s="9"/>
      <c r="N48" s="146" t="s">
        <v>104</v>
      </c>
      <c r="O48" s="9">
        <v>58</v>
      </c>
    </row>
    <row r="49" spans="1:15" ht="12.75">
      <c r="A49" s="9" t="s">
        <v>31</v>
      </c>
      <c r="E49" s="70">
        <v>1267</v>
      </c>
      <c r="G49" s="70">
        <v>2582</v>
      </c>
      <c r="J49" s="70">
        <v>185.44429</v>
      </c>
      <c r="K49" s="72">
        <v>227.37013000000002</v>
      </c>
      <c r="L49" s="72">
        <v>355.91489</v>
      </c>
      <c r="M49" s="9"/>
      <c r="N49" s="146" t="s">
        <v>104</v>
      </c>
      <c r="O49" s="9">
        <v>462</v>
      </c>
    </row>
    <row r="50" spans="1:14" ht="12.75">
      <c r="A50" s="9" t="s">
        <v>247</v>
      </c>
      <c r="E50" s="70">
        <v>909</v>
      </c>
      <c r="G50" s="70">
        <v>992</v>
      </c>
      <c r="J50" s="70"/>
      <c r="K50" s="72"/>
      <c r="M50" s="9"/>
      <c r="N50" s="146"/>
    </row>
    <row r="51" spans="1:14" ht="12.75">
      <c r="A51" s="9" t="s">
        <v>156</v>
      </c>
      <c r="E51" s="70">
        <v>216</v>
      </c>
      <c r="G51" s="70">
        <v>216</v>
      </c>
      <c r="J51" s="70"/>
      <c r="K51" s="72"/>
      <c r="M51" s="9"/>
      <c r="N51" s="146"/>
    </row>
    <row r="52" spans="1:15" ht="12.75">
      <c r="A52" s="9" t="s">
        <v>121</v>
      </c>
      <c r="E52" s="70">
        <v>49</v>
      </c>
      <c r="G52" s="70">
        <v>60</v>
      </c>
      <c r="J52" s="70">
        <v>48.756037</v>
      </c>
      <c r="K52" s="72">
        <v>47.536449999999995</v>
      </c>
      <c r="L52" s="72">
        <v>32.117458019577</v>
      </c>
      <c r="M52" s="9"/>
      <c r="N52" s="146" t="s">
        <v>104</v>
      </c>
      <c r="O52" s="9">
        <v>32</v>
      </c>
    </row>
    <row r="53" spans="5:15" ht="12.75">
      <c r="E53" s="30"/>
      <c r="G53" s="30"/>
      <c r="J53" s="30">
        <v>-10.87635</v>
      </c>
      <c r="K53" s="68">
        <v>-9.0355376</v>
      </c>
      <c r="L53" s="68">
        <v>-6.288</v>
      </c>
      <c r="M53" s="9"/>
      <c r="N53" s="157" t="s">
        <v>104</v>
      </c>
      <c r="O53" s="158">
        <v>1</v>
      </c>
    </row>
    <row r="54" spans="5:15" ht="12.75">
      <c r="E54" s="68">
        <f>SUM(E48:E53)</f>
        <v>2680</v>
      </c>
      <c r="G54" s="68">
        <f>SUM(G48:G53)</f>
        <v>4277</v>
      </c>
      <c r="J54" s="68">
        <v>223.32397699999999</v>
      </c>
      <c r="K54" s="68">
        <v>282.0200424</v>
      </c>
      <c r="L54" s="68">
        <v>399.993348019577</v>
      </c>
      <c r="M54" s="9"/>
      <c r="N54" s="157" t="s">
        <v>104</v>
      </c>
      <c r="O54" s="68">
        <v>563</v>
      </c>
    </row>
    <row r="55" spans="5:14" ht="12.75">
      <c r="E55" s="70"/>
      <c r="G55" s="70"/>
      <c r="J55" s="70"/>
      <c r="K55" s="72"/>
      <c r="M55" s="9"/>
      <c r="N55" s="146"/>
    </row>
    <row r="56" spans="1:15" ht="12.75">
      <c r="A56" s="22" t="s">
        <v>173</v>
      </c>
      <c r="E56" s="72">
        <f>E54+E45</f>
        <v>5193</v>
      </c>
      <c r="G56" s="72">
        <f>G54+G45</f>
        <v>6877</v>
      </c>
      <c r="J56" s="72">
        <v>8173.098103</v>
      </c>
      <c r="K56" s="72">
        <v>7887.6953576</v>
      </c>
      <c r="L56" s="72">
        <v>7659.139761980424</v>
      </c>
      <c r="M56" s="9"/>
      <c r="N56" s="146" t="s">
        <v>104</v>
      </c>
      <c r="O56" s="72">
        <v>1962</v>
      </c>
    </row>
    <row r="57" spans="5:15" ht="12.75">
      <c r="E57" s="72"/>
      <c r="G57" s="72"/>
      <c r="J57" s="72"/>
      <c r="K57" s="72"/>
      <c r="M57" s="9"/>
      <c r="N57" s="146"/>
      <c r="O57" s="72"/>
    </row>
    <row r="58" spans="1:15" ht="13.5" thickBot="1">
      <c r="A58" s="22" t="s">
        <v>174</v>
      </c>
      <c r="E58" s="29">
        <f>E56+E40</f>
        <v>18645</v>
      </c>
      <c r="G58" s="29">
        <f>G56+G40</f>
        <v>24801</v>
      </c>
      <c r="J58" s="29">
        <v>10277.781453</v>
      </c>
      <c r="K58" s="29">
        <v>9905.773147599999</v>
      </c>
      <c r="L58" s="29">
        <v>9924.838101980424</v>
      </c>
      <c r="M58" s="9"/>
      <c r="N58" s="166" t="s">
        <v>104</v>
      </c>
      <c r="O58" s="29">
        <v>4228</v>
      </c>
    </row>
    <row r="59" spans="5:13" ht="13.5" thickTop="1">
      <c r="E59" s="70"/>
      <c r="G59" s="70"/>
      <c r="J59" s="70"/>
      <c r="K59" s="72"/>
      <c r="M59" s="9"/>
    </row>
    <row r="60" spans="1:15" ht="12.75">
      <c r="A60" s="9" t="s">
        <v>176</v>
      </c>
      <c r="E60" s="36">
        <v>186253</v>
      </c>
      <c r="G60" s="36">
        <v>186253</v>
      </c>
      <c r="J60" s="70">
        <v>4279.5</v>
      </c>
      <c r="K60" s="72">
        <v>4280</v>
      </c>
      <c r="L60" s="72">
        <v>4280</v>
      </c>
      <c r="M60" s="9"/>
      <c r="N60" s="146" t="s">
        <v>104</v>
      </c>
      <c r="O60" s="9">
        <v>3280</v>
      </c>
    </row>
    <row r="61" spans="11:13" ht="12.75">
      <c r="K61" s="72"/>
      <c r="M61" s="9"/>
    </row>
    <row r="62" spans="1:15" ht="12.75">
      <c r="A62" s="34" t="s">
        <v>177</v>
      </c>
      <c r="B62" s="34"/>
      <c r="J62" s="31">
        <v>20.138520724299067</v>
      </c>
      <c r="K62" s="31">
        <v>19.455732424299065</v>
      </c>
      <c r="L62" s="31">
        <v>18.85970852803738</v>
      </c>
      <c r="M62" s="9"/>
      <c r="N62" s="146" t="s">
        <v>104</v>
      </c>
      <c r="O62" s="31">
        <v>7.3201219512195115</v>
      </c>
    </row>
    <row r="63" spans="1:13" ht="12.75">
      <c r="A63" s="34" t="s">
        <v>178</v>
      </c>
      <c r="E63" s="31">
        <f>+E38/E60</f>
        <v>0.07203105453334979</v>
      </c>
      <c r="G63" s="31">
        <f>+G38/G60</f>
        <v>0.0960145608392885</v>
      </c>
      <c r="K63" s="72"/>
      <c r="M63" s="9"/>
    </row>
    <row r="64" spans="1:13" ht="12.75">
      <c r="A64" s="34"/>
      <c r="K64" s="72"/>
      <c r="M64" s="9"/>
    </row>
    <row r="65" spans="1:13" ht="12.75">
      <c r="A65" s="9" t="s">
        <v>184</v>
      </c>
      <c r="M65" s="9"/>
    </row>
    <row r="66" spans="1:13" ht="12.75">
      <c r="A66" s="9" t="s">
        <v>255</v>
      </c>
      <c r="M66" s="9"/>
    </row>
    <row r="67" ht="12.75">
      <c r="M67" s="9"/>
    </row>
    <row r="68" ht="12.75">
      <c r="M68" s="9"/>
    </row>
    <row r="69" ht="12.75">
      <c r="M69" s="9"/>
    </row>
  </sheetData>
  <printOptions/>
  <pageMargins left="0.25277777777777777" right="0.25" top="0.17" bottom="0.28" header="1.1126244600833445E-308" footer="0.2777777777777778"/>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L50"/>
  <sheetViews>
    <sheetView workbookViewId="0" topLeftCell="C34">
      <selection activeCell="I35" sqref="I35"/>
    </sheetView>
  </sheetViews>
  <sheetFormatPr defaultColWidth="9.140625" defaultRowHeight="12.75"/>
  <cols>
    <col min="1" max="1" width="5.421875" style="43" customWidth="1"/>
    <col min="2" max="2" width="11.421875" style="43" customWidth="1"/>
    <col min="3" max="3" width="9.57421875" style="43" customWidth="1"/>
    <col min="4" max="4" width="8.57421875" style="43" customWidth="1"/>
    <col min="5" max="5" width="13.28125" style="44" bestFit="1" customWidth="1"/>
    <col min="6" max="6" width="18.57421875" style="44" bestFit="1" customWidth="1"/>
    <col min="7" max="7" width="15.421875" style="44" customWidth="1"/>
    <col min="8" max="8" width="20.7109375" style="44" bestFit="1" customWidth="1"/>
    <col min="9" max="9" width="14.57421875" style="49" customWidth="1"/>
    <col min="10" max="11" width="12.00390625" style="43" bestFit="1" customWidth="1"/>
    <col min="12" max="16384" width="11.421875" style="43" customWidth="1"/>
  </cols>
  <sheetData>
    <row r="1" spans="1:9" s="39" customFormat="1" ht="12.75">
      <c r="A1" s="37" t="s">
        <v>2</v>
      </c>
      <c r="B1" s="38"/>
      <c r="E1" s="40"/>
      <c r="F1" s="40"/>
      <c r="G1" s="40"/>
      <c r="H1" s="40"/>
      <c r="I1" s="41"/>
    </row>
    <row r="2" spans="1:9" s="39" customFormat="1" ht="12.75">
      <c r="A2" s="37" t="s">
        <v>202</v>
      </c>
      <c r="B2" s="38"/>
      <c r="E2" s="40"/>
      <c r="F2" s="40"/>
      <c r="G2" s="40"/>
      <c r="H2" s="40"/>
      <c r="I2" s="41"/>
    </row>
    <row r="3" spans="1:9" s="39" customFormat="1" ht="12.75">
      <c r="A3" s="37" t="s">
        <v>276</v>
      </c>
      <c r="B3" s="38"/>
      <c r="E3" s="40"/>
      <c r="F3" s="40"/>
      <c r="G3" s="40"/>
      <c r="H3" s="40"/>
      <c r="I3" s="41"/>
    </row>
    <row r="4" spans="1:9" ht="12.75">
      <c r="A4" s="42"/>
      <c r="I4" s="45"/>
    </row>
    <row r="5" spans="1:9" ht="12.75">
      <c r="A5" s="42"/>
      <c r="E5" s="46"/>
      <c r="F5" s="47" t="s">
        <v>90</v>
      </c>
      <c r="G5" s="47" t="s">
        <v>90</v>
      </c>
      <c r="H5" s="48"/>
      <c r="I5" s="47"/>
    </row>
    <row r="6" spans="1:9" ht="12.75">
      <c r="A6" s="42"/>
      <c r="E6" s="47"/>
      <c r="F6" s="47" t="s">
        <v>91</v>
      </c>
      <c r="G6" s="47" t="s">
        <v>91</v>
      </c>
      <c r="H6" s="47" t="s">
        <v>92</v>
      </c>
      <c r="I6" s="47"/>
    </row>
    <row r="7" spans="1:11" ht="12.75">
      <c r="A7" s="42"/>
      <c r="E7" s="47" t="s">
        <v>93</v>
      </c>
      <c r="F7" s="47" t="s">
        <v>94</v>
      </c>
      <c r="G7" s="47" t="s">
        <v>94</v>
      </c>
      <c r="H7" s="47" t="s">
        <v>94</v>
      </c>
      <c r="I7" s="47" t="s">
        <v>95</v>
      </c>
      <c r="J7" s="43" t="s">
        <v>203</v>
      </c>
      <c r="K7" s="43" t="s">
        <v>204</v>
      </c>
    </row>
    <row r="8" spans="1:11" ht="12.75">
      <c r="A8" s="42"/>
      <c r="E8" s="47" t="s">
        <v>96</v>
      </c>
      <c r="F8" s="47" t="s">
        <v>93</v>
      </c>
      <c r="G8" s="47" t="s">
        <v>143</v>
      </c>
      <c r="H8" s="47" t="s">
        <v>205</v>
      </c>
      <c r="I8" s="47"/>
      <c r="J8" s="43" t="s">
        <v>206</v>
      </c>
      <c r="K8" s="43" t="s">
        <v>207</v>
      </c>
    </row>
    <row r="9" spans="1:9" ht="12.75">
      <c r="A9" s="42"/>
      <c r="E9" s="47"/>
      <c r="F9" s="47" t="s">
        <v>97</v>
      </c>
      <c r="G9" s="47" t="s">
        <v>144</v>
      </c>
      <c r="H9" s="47" t="s">
        <v>208</v>
      </c>
      <c r="I9" s="47"/>
    </row>
    <row r="10" spans="1:11" ht="12.75">
      <c r="A10" s="42"/>
      <c r="E10" s="47" t="s">
        <v>6</v>
      </c>
      <c r="F10" s="47" t="s">
        <v>6</v>
      </c>
      <c r="G10" s="47" t="s">
        <v>6</v>
      </c>
      <c r="H10" s="47" t="s">
        <v>6</v>
      </c>
      <c r="I10" s="47" t="s">
        <v>6</v>
      </c>
      <c r="J10" s="47" t="s">
        <v>6</v>
      </c>
      <c r="K10" s="47" t="s">
        <v>6</v>
      </c>
    </row>
    <row r="12" ht="12.75">
      <c r="A12" s="39" t="s">
        <v>278</v>
      </c>
    </row>
    <row r="14" spans="1:11" ht="12.75">
      <c r="A14" s="43" t="s">
        <v>246</v>
      </c>
      <c r="E14" s="44">
        <v>18625</v>
      </c>
      <c r="F14" s="44">
        <v>2686</v>
      </c>
      <c r="G14" s="44">
        <v>1919</v>
      </c>
      <c r="H14" s="44">
        <v>-5346</v>
      </c>
      <c r="I14" s="49">
        <f>SUM(E14:H14)</f>
        <v>17884</v>
      </c>
      <c r="J14" s="168">
        <v>41</v>
      </c>
      <c r="K14" s="44">
        <f>SUM(I14:J14)</f>
        <v>17925</v>
      </c>
    </row>
    <row r="15" ht="12.75">
      <c r="K15" s="44">
        <f>SUM(I15:J15)</f>
        <v>0</v>
      </c>
    </row>
    <row r="16" spans="1:11" ht="12.75">
      <c r="A16" s="50" t="s">
        <v>98</v>
      </c>
      <c r="E16" s="169">
        <v>0</v>
      </c>
      <c r="F16" s="169">
        <v>0</v>
      </c>
      <c r="G16" s="170">
        <v>0</v>
      </c>
      <c r="H16" s="44">
        <v>-4462</v>
      </c>
      <c r="I16" s="49">
        <f>SUM(E16:H16)</f>
        <v>-4462</v>
      </c>
      <c r="J16" s="44">
        <v>-5</v>
      </c>
      <c r="K16" s="44">
        <f>SUM(I16:J16)</f>
        <v>-4467</v>
      </c>
    </row>
    <row r="17" spans="1:11" ht="12.75">
      <c r="A17" s="50" t="s">
        <v>99</v>
      </c>
      <c r="K17" s="44"/>
    </row>
    <row r="18" spans="1:11" ht="12.75">
      <c r="A18" s="50"/>
      <c r="B18" s="43" t="s">
        <v>122</v>
      </c>
      <c r="E18" s="44">
        <v>0</v>
      </c>
      <c r="F18" s="44">
        <v>0</v>
      </c>
      <c r="G18" s="44">
        <v>0</v>
      </c>
      <c r="H18" s="44">
        <v>0</v>
      </c>
      <c r="I18" s="49">
        <f>SUM(E18:H18)</f>
        <v>0</v>
      </c>
      <c r="J18" s="43">
        <v>0</v>
      </c>
      <c r="K18" s="44">
        <f>SUM(I18:J18)</f>
        <v>0</v>
      </c>
    </row>
    <row r="19" spans="1:12" ht="12.75">
      <c r="A19" s="50"/>
      <c r="B19" s="51" t="s">
        <v>185</v>
      </c>
      <c r="E19" s="44">
        <v>0</v>
      </c>
      <c r="F19" s="44">
        <v>0</v>
      </c>
      <c r="G19" s="44">
        <v>0</v>
      </c>
      <c r="H19" s="44">
        <v>0</v>
      </c>
      <c r="I19" s="49">
        <f>SUM(E19:H19)</f>
        <v>0</v>
      </c>
      <c r="J19" s="43">
        <v>0</v>
      </c>
      <c r="K19" s="44">
        <f>SUM(I19:J19)</f>
        <v>0</v>
      </c>
      <c r="L19" s="44"/>
    </row>
    <row r="20" spans="1:12" ht="12.75">
      <c r="A20" s="50" t="s">
        <v>227</v>
      </c>
      <c r="B20" s="51"/>
      <c r="K20" s="44"/>
      <c r="L20" s="44"/>
    </row>
    <row r="21" spans="1:11" ht="12.75">
      <c r="A21" s="50" t="s">
        <v>146</v>
      </c>
      <c r="E21" s="44">
        <v>0</v>
      </c>
      <c r="F21" s="44">
        <v>0</v>
      </c>
      <c r="G21" s="44">
        <v>0</v>
      </c>
      <c r="H21" s="44">
        <v>0</v>
      </c>
      <c r="I21" s="49">
        <f>SUM(E21:H21)</f>
        <v>0</v>
      </c>
      <c r="J21" s="43">
        <v>0</v>
      </c>
      <c r="K21" s="44">
        <f>SUM(I21:J21)</f>
        <v>0</v>
      </c>
    </row>
    <row r="22" spans="1:11" ht="12.75">
      <c r="A22" s="55" t="s">
        <v>228</v>
      </c>
      <c r="E22" s="44">
        <v>0</v>
      </c>
      <c r="F22" s="44">
        <v>0</v>
      </c>
      <c r="G22" s="44">
        <v>-6</v>
      </c>
      <c r="H22" s="44">
        <v>0</v>
      </c>
      <c r="I22" s="49">
        <f>SUM(E22:H22)</f>
        <v>-6</v>
      </c>
      <c r="J22" s="43">
        <v>0</v>
      </c>
      <c r="K22" s="44">
        <f>SUM(I22:J22)</f>
        <v>-6</v>
      </c>
    </row>
    <row r="23" spans="5:11" ht="12.75">
      <c r="E23" s="52"/>
      <c r="F23" s="52"/>
      <c r="G23" s="52"/>
      <c r="H23" s="52"/>
      <c r="I23" s="52"/>
      <c r="J23" s="53"/>
      <c r="K23" s="53"/>
    </row>
    <row r="24" ht="12.75">
      <c r="I24" s="44"/>
    </row>
    <row r="25" spans="1:11" ht="13.5" thickBot="1">
      <c r="A25" s="43" t="s">
        <v>280</v>
      </c>
      <c r="E25" s="54">
        <f aca="true" t="shared" si="0" ref="E25:K25">SUM(E14:E22)</f>
        <v>18625</v>
      </c>
      <c r="F25" s="54">
        <f t="shared" si="0"/>
        <v>2686</v>
      </c>
      <c r="G25" s="54">
        <f t="shared" si="0"/>
        <v>1913</v>
      </c>
      <c r="H25" s="54">
        <f>SUM(H14:H22)</f>
        <v>-9808</v>
      </c>
      <c r="I25" s="54">
        <f t="shared" si="0"/>
        <v>13416</v>
      </c>
      <c r="J25" s="54">
        <f t="shared" si="0"/>
        <v>36</v>
      </c>
      <c r="K25" s="54">
        <f t="shared" si="0"/>
        <v>13452</v>
      </c>
    </row>
    <row r="26" ht="13.5" thickTop="1"/>
    <row r="27" ht="12.75">
      <c r="A27" s="39" t="s">
        <v>279</v>
      </c>
    </row>
    <row r="29" ht="12.75">
      <c r="A29" s="50" t="s">
        <v>237</v>
      </c>
    </row>
    <row r="30" spans="1:11" ht="12.75">
      <c r="A30" s="43" t="s">
        <v>147</v>
      </c>
      <c r="E30" s="44">
        <v>18540</v>
      </c>
      <c r="F30" s="44">
        <v>2623</v>
      </c>
      <c r="G30" s="44">
        <v>1788</v>
      </c>
      <c r="H30" s="44">
        <v>6031</v>
      </c>
      <c r="I30" s="44">
        <f>SUM(E30:H30)</f>
        <v>28982</v>
      </c>
      <c r="J30" s="43">
        <v>543</v>
      </c>
      <c r="K30" s="44">
        <f>SUM(I30:J30)</f>
        <v>29525</v>
      </c>
    </row>
    <row r="31" spans="1:11" ht="12.75">
      <c r="A31" s="43" t="s">
        <v>148</v>
      </c>
      <c r="I31" s="44"/>
      <c r="K31" s="44"/>
    </row>
    <row r="32" spans="2:11" ht="12.75">
      <c r="B32" s="43" t="s">
        <v>149</v>
      </c>
      <c r="E32" s="52"/>
      <c r="F32" s="52"/>
      <c r="G32" s="52">
        <v>0</v>
      </c>
      <c r="H32" s="52">
        <v>0</v>
      </c>
      <c r="I32" s="52">
        <f>SUM(E32:H32)</f>
        <v>0</v>
      </c>
      <c r="J32" s="53">
        <v>0</v>
      </c>
      <c r="K32" s="52">
        <f>SUM(I32:J32)</f>
        <v>0</v>
      </c>
    </row>
    <row r="33" spans="1:11" ht="12.75">
      <c r="A33" s="50" t="s">
        <v>155</v>
      </c>
      <c r="E33" s="44">
        <f aca="true" t="shared" si="1" ref="E33:K33">SUM(E30:E32)</f>
        <v>18540</v>
      </c>
      <c r="F33" s="44">
        <f t="shared" si="1"/>
        <v>2623</v>
      </c>
      <c r="G33" s="44">
        <f t="shared" si="1"/>
        <v>1788</v>
      </c>
      <c r="H33" s="44">
        <f t="shared" si="1"/>
        <v>6031</v>
      </c>
      <c r="I33" s="44">
        <f>SUM(I30:I32)</f>
        <v>28982</v>
      </c>
      <c r="J33" s="44">
        <f t="shared" si="1"/>
        <v>543</v>
      </c>
      <c r="K33" s="44">
        <f t="shared" si="1"/>
        <v>29525</v>
      </c>
    </row>
    <row r="34" spans="1:9" ht="12.75">
      <c r="A34" s="50"/>
      <c r="I34" s="44"/>
    </row>
    <row r="35" spans="1:11" ht="12.75">
      <c r="A35" s="50" t="s">
        <v>98</v>
      </c>
      <c r="E35" s="44">
        <v>0</v>
      </c>
      <c r="F35" s="44">
        <v>0</v>
      </c>
      <c r="G35" s="44">
        <v>0</v>
      </c>
      <c r="H35" s="44">
        <v>71</v>
      </c>
      <c r="I35" s="44">
        <f>SUM(E35:H35)</f>
        <v>71</v>
      </c>
      <c r="J35" s="83">
        <v>-26</v>
      </c>
      <c r="K35" s="44">
        <f>SUM(I35:J35)</f>
        <v>45</v>
      </c>
    </row>
    <row r="36" spans="1:11" ht="12.75">
      <c r="A36" s="50" t="s">
        <v>250</v>
      </c>
      <c r="E36" s="44">
        <v>0</v>
      </c>
      <c r="F36" s="44">
        <v>0</v>
      </c>
      <c r="G36" s="44">
        <v>0</v>
      </c>
      <c r="H36" s="44">
        <v>0</v>
      </c>
      <c r="I36" s="44">
        <f>SUM(E36:H36)</f>
        <v>0</v>
      </c>
      <c r="J36" s="83">
        <v>0</v>
      </c>
      <c r="K36" s="44">
        <f>SUM(I36:J36)</f>
        <v>0</v>
      </c>
    </row>
    <row r="37" spans="1:11" ht="12.75">
      <c r="A37" s="50" t="s">
        <v>99</v>
      </c>
      <c r="I37" s="44"/>
      <c r="K37" s="44"/>
    </row>
    <row r="38" spans="1:11" ht="12.75">
      <c r="A38" s="50"/>
      <c r="B38" s="43" t="s">
        <v>122</v>
      </c>
      <c r="E38" s="44">
        <v>85</v>
      </c>
      <c r="F38" s="44">
        <v>19</v>
      </c>
      <c r="G38" s="44">
        <v>0</v>
      </c>
      <c r="H38" s="44">
        <v>0</v>
      </c>
      <c r="I38" s="44">
        <f>SUM(E38:H38)</f>
        <v>104</v>
      </c>
      <c r="J38" s="43">
        <v>0</v>
      </c>
      <c r="K38" s="44">
        <f aca="true" t="shared" si="2" ref="K38:K43">SUM(I38:J38)</f>
        <v>104</v>
      </c>
    </row>
    <row r="39" spans="1:11" ht="12.75">
      <c r="A39" s="50"/>
      <c r="B39" s="51" t="s">
        <v>226</v>
      </c>
      <c r="E39" s="44">
        <v>0</v>
      </c>
      <c r="F39" s="44">
        <v>0</v>
      </c>
      <c r="G39" s="44">
        <v>0</v>
      </c>
      <c r="H39" s="44">
        <v>0</v>
      </c>
      <c r="I39" s="44">
        <f>SUM(E39:H39)</f>
        <v>0</v>
      </c>
      <c r="J39" s="43">
        <v>0</v>
      </c>
      <c r="K39" s="44">
        <f t="shared" si="2"/>
        <v>0</v>
      </c>
    </row>
    <row r="40" spans="1:11" ht="12.75">
      <c r="A40" s="50" t="s">
        <v>249</v>
      </c>
      <c r="B40" s="51"/>
      <c r="E40" s="44">
        <v>0</v>
      </c>
      <c r="F40" s="44">
        <v>0</v>
      </c>
      <c r="G40" s="44">
        <v>0</v>
      </c>
      <c r="H40" s="44">
        <v>0</v>
      </c>
      <c r="I40" s="44">
        <f>SUM(E40:H40)</f>
        <v>0</v>
      </c>
      <c r="J40" s="43">
        <v>0</v>
      </c>
      <c r="K40" s="44">
        <f t="shared" si="2"/>
        <v>0</v>
      </c>
    </row>
    <row r="41" spans="1:11" ht="12.75">
      <c r="A41" s="55" t="s">
        <v>146</v>
      </c>
      <c r="B41" s="51"/>
      <c r="E41" s="44">
        <v>0</v>
      </c>
      <c r="F41" s="44">
        <v>44</v>
      </c>
      <c r="G41" s="44">
        <v>-44</v>
      </c>
      <c r="H41" s="44">
        <v>0</v>
      </c>
      <c r="I41" s="44">
        <f>SUM(E41:H41)</f>
        <v>0</v>
      </c>
      <c r="J41" s="43">
        <v>0</v>
      </c>
      <c r="K41" s="44">
        <f t="shared" si="2"/>
        <v>0</v>
      </c>
    </row>
    <row r="42" spans="1:11" ht="12.75">
      <c r="A42" s="55" t="s">
        <v>248</v>
      </c>
      <c r="B42" s="51"/>
      <c r="E42" s="44">
        <v>0</v>
      </c>
      <c r="F42" s="44">
        <v>0</v>
      </c>
      <c r="G42" s="44">
        <v>0</v>
      </c>
      <c r="H42" s="44">
        <v>0</v>
      </c>
      <c r="I42" s="44">
        <v>0</v>
      </c>
      <c r="J42" s="43">
        <v>0</v>
      </c>
      <c r="K42" s="44">
        <f t="shared" si="2"/>
        <v>0</v>
      </c>
    </row>
    <row r="43" spans="1:11" ht="12.75">
      <c r="A43" s="55" t="s">
        <v>228</v>
      </c>
      <c r="B43" s="51"/>
      <c r="E43" s="44">
        <v>0</v>
      </c>
      <c r="F43" s="44">
        <v>0</v>
      </c>
      <c r="G43" s="44">
        <v>-35</v>
      </c>
      <c r="H43" s="44">
        <v>0</v>
      </c>
      <c r="I43" s="44">
        <f>SUM(E43:H43)</f>
        <v>-35</v>
      </c>
      <c r="J43" s="43">
        <v>0</v>
      </c>
      <c r="K43" s="44">
        <f t="shared" si="2"/>
        <v>-35</v>
      </c>
    </row>
    <row r="44" spans="5:11" ht="12.75">
      <c r="E44" s="52"/>
      <c r="F44" s="52"/>
      <c r="G44" s="52"/>
      <c r="H44" s="52"/>
      <c r="I44" s="56"/>
      <c r="J44" s="53"/>
      <c r="K44" s="53"/>
    </row>
    <row r="46" spans="1:11" ht="13.5" thickBot="1">
      <c r="A46" s="43" t="s">
        <v>281</v>
      </c>
      <c r="E46" s="54">
        <f>SUM(E33:E43)</f>
        <v>18625</v>
      </c>
      <c r="F46" s="54">
        <f>SUM(F33:F43)</f>
        <v>2686</v>
      </c>
      <c r="G46" s="54">
        <f>SUM(G33:G43)</f>
        <v>1709</v>
      </c>
      <c r="H46" s="54">
        <f>SUM(H33:H43)</f>
        <v>6102</v>
      </c>
      <c r="I46" s="54">
        <f>SUM(I33:I43)</f>
        <v>29122</v>
      </c>
      <c r="J46" s="54">
        <f>SUM(J33:J41)</f>
        <v>517</v>
      </c>
      <c r="K46" s="54">
        <f>SUM(K33:K43)</f>
        <v>29639</v>
      </c>
    </row>
    <row r="47" ht="13.5" thickTop="1"/>
    <row r="49" ht="12.75">
      <c r="A49" s="43" t="s">
        <v>209</v>
      </c>
    </row>
    <row r="50" ht="12.75">
      <c r="A50" s="43" t="s">
        <v>255</v>
      </c>
    </row>
  </sheetData>
  <printOptions/>
  <pageMargins left="0.07986111111111112" right="0.07986111111111112" top="0.17" bottom="0.25" header="1.112624460025782E-308" footer="0.25"/>
  <pageSetup blackAndWhite="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51"/>
  <sheetViews>
    <sheetView workbookViewId="0" topLeftCell="A1">
      <selection activeCell="G17" sqref="G17"/>
    </sheetView>
  </sheetViews>
  <sheetFormatPr defaultColWidth="9.140625" defaultRowHeight="12.75"/>
  <cols>
    <col min="1" max="1" width="5.421875" style="43" customWidth="1"/>
    <col min="2" max="2" width="11.421875" style="43" customWidth="1"/>
    <col min="3" max="3" width="22.7109375" style="43" customWidth="1"/>
    <col min="4" max="4" width="20.00390625" style="43" customWidth="1"/>
    <col min="5" max="5" width="17.57421875" style="43" customWidth="1"/>
    <col min="6" max="6" width="4.57421875" style="43" customWidth="1"/>
    <col min="7" max="7" width="17.57421875" style="43" bestFit="1" customWidth="1"/>
    <col min="8" max="8" width="4.421875" style="43" customWidth="1"/>
    <col min="9" max="9" width="5.7109375" style="43" customWidth="1"/>
    <col min="10" max="16384" width="11.421875" style="43" customWidth="1"/>
  </cols>
  <sheetData>
    <row r="1" spans="1:2" s="39" customFormat="1" ht="12.75">
      <c r="A1" s="37" t="s">
        <v>2</v>
      </c>
      <c r="B1" s="38"/>
    </row>
    <row r="2" spans="1:2" s="39" customFormat="1" ht="12.75">
      <c r="A2" s="37" t="s">
        <v>194</v>
      </c>
      <c r="B2" s="38"/>
    </row>
    <row r="3" spans="1:2" s="39" customFormat="1" ht="12.75">
      <c r="A3" s="37" t="s">
        <v>276</v>
      </c>
      <c r="B3" s="38"/>
    </row>
    <row r="4" ht="12.75">
      <c r="A4" s="42"/>
    </row>
    <row r="5" spans="1:8" ht="12.75">
      <c r="A5" s="42"/>
      <c r="E5" s="57" t="s">
        <v>37</v>
      </c>
      <c r="G5" s="57" t="s">
        <v>132</v>
      </c>
      <c r="H5" s="57"/>
    </row>
    <row r="6" spans="1:8" ht="12.75">
      <c r="A6" s="42"/>
      <c r="E6" s="57" t="s">
        <v>38</v>
      </c>
      <c r="G6" s="57" t="s">
        <v>38</v>
      </c>
      <c r="H6" s="57"/>
    </row>
    <row r="7" spans="1:8" ht="12.75">
      <c r="A7" s="42"/>
      <c r="E7" s="58" t="s">
        <v>274</v>
      </c>
      <c r="G7" s="58" t="s">
        <v>277</v>
      </c>
      <c r="H7" s="57"/>
    </row>
    <row r="8" spans="1:8" ht="12.75">
      <c r="A8" s="42"/>
      <c r="E8" s="47" t="s">
        <v>6</v>
      </c>
      <c r="G8" s="47" t="s">
        <v>6</v>
      </c>
      <c r="H8" s="57"/>
    </row>
    <row r="9" ht="12.75">
      <c r="A9" s="42" t="s">
        <v>7</v>
      </c>
    </row>
    <row r="10" spans="1:7" ht="12.75">
      <c r="A10" s="43" t="s">
        <v>8</v>
      </c>
      <c r="E10" s="44">
        <v>-4466</v>
      </c>
      <c r="G10" s="44">
        <v>45</v>
      </c>
    </row>
    <row r="11" spans="1:7" ht="12.75">
      <c r="A11" s="50" t="s">
        <v>9</v>
      </c>
      <c r="E11" s="44"/>
      <c r="G11" s="44"/>
    </row>
    <row r="12" spans="1:9" ht="12.75">
      <c r="A12" s="50"/>
      <c r="B12" s="43" t="s">
        <v>195</v>
      </c>
      <c r="E12" s="44">
        <v>280</v>
      </c>
      <c r="G12" s="44">
        <v>441</v>
      </c>
      <c r="I12" s="44"/>
    </row>
    <row r="13" spans="1:9" ht="12.75">
      <c r="A13" s="50"/>
      <c r="B13" s="43" t="s">
        <v>229</v>
      </c>
      <c r="E13" s="44">
        <v>8</v>
      </c>
      <c r="G13" s="44">
        <v>8</v>
      </c>
      <c r="I13" s="44"/>
    </row>
    <row r="14" spans="1:9" ht="12.75">
      <c r="A14" s="50"/>
      <c r="B14" s="43" t="s">
        <v>10</v>
      </c>
      <c r="E14" s="44">
        <v>1278</v>
      </c>
      <c r="G14" s="44">
        <v>789</v>
      </c>
      <c r="I14" s="44"/>
    </row>
    <row r="15" spans="1:9" ht="12.75">
      <c r="A15" s="50"/>
      <c r="B15" s="43" t="s">
        <v>11</v>
      </c>
      <c r="E15" s="44">
        <v>10</v>
      </c>
      <c r="G15" s="44">
        <v>73</v>
      </c>
      <c r="I15" s="44"/>
    </row>
    <row r="16" spans="1:9" ht="12.75">
      <c r="A16" s="50"/>
      <c r="B16" s="43" t="s">
        <v>244</v>
      </c>
      <c r="D16" s="44"/>
      <c r="E16" s="44">
        <v>5</v>
      </c>
      <c r="G16" s="44">
        <v>0</v>
      </c>
      <c r="I16" s="44"/>
    </row>
    <row r="17" spans="1:9" ht="12.75">
      <c r="A17" s="50"/>
      <c r="B17" s="43" t="s">
        <v>157</v>
      </c>
      <c r="E17" s="59">
        <v>83</v>
      </c>
      <c r="G17" s="59">
        <v>83</v>
      </c>
      <c r="I17" s="44"/>
    </row>
    <row r="18" spans="1:9" ht="12.75">
      <c r="A18" s="50"/>
      <c r="B18" s="43" t="s">
        <v>260</v>
      </c>
      <c r="E18" s="59">
        <v>9</v>
      </c>
      <c r="G18" s="59">
        <v>0</v>
      </c>
      <c r="I18" s="44"/>
    </row>
    <row r="19" spans="1:9" ht="12.75">
      <c r="A19" s="50"/>
      <c r="B19" s="43" t="s">
        <v>256</v>
      </c>
      <c r="E19" s="52">
        <v>-4</v>
      </c>
      <c r="G19" s="52">
        <v>0</v>
      </c>
      <c r="I19" s="44"/>
    </row>
    <row r="20" spans="1:7" ht="12.75">
      <c r="A20" s="50" t="s">
        <v>12</v>
      </c>
      <c r="E20" s="44">
        <f>SUM(E10:E19)</f>
        <v>-2797</v>
      </c>
      <c r="G20" s="44">
        <f>SUM(G10:G19)</f>
        <v>1439</v>
      </c>
    </row>
    <row r="21" spans="2:7" ht="12.75">
      <c r="B21" s="42"/>
      <c r="E21" s="44"/>
      <c r="G21" s="44"/>
    </row>
    <row r="22" spans="1:7" ht="12.75">
      <c r="A22" s="50"/>
      <c r="B22" s="43" t="s">
        <v>196</v>
      </c>
      <c r="E22" s="44">
        <v>5849</v>
      </c>
      <c r="G22" s="44">
        <v>-888</v>
      </c>
    </row>
    <row r="23" spans="1:7" ht="12.75">
      <c r="A23" s="50"/>
      <c r="B23" s="43" t="s">
        <v>13</v>
      </c>
      <c r="E23" s="52">
        <v>-1597</v>
      </c>
      <c r="G23" s="52">
        <v>307</v>
      </c>
    </row>
    <row r="24" spans="1:7" ht="12.75">
      <c r="A24" s="50" t="s">
        <v>197</v>
      </c>
      <c r="E24" s="44">
        <f>SUM(E20:E23)</f>
        <v>1455</v>
      </c>
      <c r="G24" s="44">
        <f>SUM(G20:G23)</f>
        <v>858</v>
      </c>
    </row>
    <row r="25" spans="1:7" ht="12.75">
      <c r="A25" s="50"/>
      <c r="B25" s="43" t="s">
        <v>157</v>
      </c>
      <c r="E25" s="52">
        <v>-83</v>
      </c>
      <c r="G25" s="52">
        <v>-83</v>
      </c>
    </row>
    <row r="26" spans="1:7" ht="12.75">
      <c r="A26" s="50" t="s">
        <v>198</v>
      </c>
      <c r="E26" s="44">
        <f>SUM(E24:E25)</f>
        <v>1372</v>
      </c>
      <c r="G26" s="44">
        <f>SUM(G24:G25)</f>
        <v>775</v>
      </c>
    </row>
    <row r="27" spans="5:7" ht="12.75" hidden="1">
      <c r="E27" s="44"/>
      <c r="G27" s="44"/>
    </row>
    <row r="28" spans="1:7" ht="12.75">
      <c r="A28" s="50"/>
      <c r="E28" s="44"/>
      <c r="G28" s="44"/>
    </row>
    <row r="29" spans="1:7" ht="12.75">
      <c r="A29" s="43" t="s">
        <v>14</v>
      </c>
      <c r="E29" s="44"/>
      <c r="G29" s="44"/>
    </row>
    <row r="30" spans="2:7" ht="12.75">
      <c r="B30" s="43" t="s">
        <v>15</v>
      </c>
      <c r="E30" s="44">
        <v>-1290</v>
      </c>
      <c r="G30" s="44">
        <v>-666</v>
      </c>
    </row>
    <row r="31" spans="2:7" ht="12.75">
      <c r="B31" s="43" t="s">
        <v>135</v>
      </c>
      <c r="E31" s="44">
        <v>0</v>
      </c>
      <c r="G31" s="44">
        <v>-179</v>
      </c>
    </row>
    <row r="32" spans="5:7" ht="12.75">
      <c r="E32" s="52"/>
      <c r="G32" s="52"/>
    </row>
    <row r="33" spans="1:7" ht="12.75">
      <c r="A33" s="43" t="s">
        <v>126</v>
      </c>
      <c r="E33" s="44">
        <f>SUM(E30:E32)</f>
        <v>-1290</v>
      </c>
      <c r="G33" s="44">
        <f>SUM(G30:G32)</f>
        <v>-845</v>
      </c>
    </row>
    <row r="34" spans="5:7" ht="12.75">
      <c r="E34" s="44"/>
      <c r="G34" s="44"/>
    </row>
    <row r="35" spans="1:7" ht="12.75">
      <c r="A35" s="43" t="s">
        <v>16</v>
      </c>
      <c r="E35" s="44"/>
      <c r="G35" s="44"/>
    </row>
    <row r="36" spans="2:7" ht="12.75">
      <c r="B36" s="43" t="s">
        <v>120</v>
      </c>
      <c r="E36" s="44">
        <v>0</v>
      </c>
      <c r="G36" s="44">
        <v>84</v>
      </c>
    </row>
    <row r="37" spans="2:7" ht="12.75">
      <c r="B37" s="43" t="s">
        <v>254</v>
      </c>
      <c r="E37" s="44">
        <v>0</v>
      </c>
      <c r="G37" s="44">
        <v>19</v>
      </c>
    </row>
    <row r="38" spans="2:8" ht="12.75">
      <c r="B38" s="43" t="s">
        <v>199</v>
      </c>
      <c r="E38" s="52">
        <v>-87</v>
      </c>
      <c r="G38" s="52">
        <v>-87</v>
      </c>
      <c r="H38" s="60"/>
    </row>
    <row r="39" spans="1:7" ht="12.75">
      <c r="A39" s="43" t="s">
        <v>200</v>
      </c>
      <c r="E39" s="44">
        <f>SUM(E36:E38)</f>
        <v>-87</v>
      </c>
      <c r="G39" s="44">
        <f>SUM(G36:G38)</f>
        <v>16</v>
      </c>
    </row>
    <row r="40" spans="5:7" ht="12.75">
      <c r="E40" s="44"/>
      <c r="G40" s="44"/>
    </row>
    <row r="41" spans="1:7" ht="12.75">
      <c r="A41" s="43" t="s">
        <v>17</v>
      </c>
      <c r="E41" s="44">
        <f>+E39+E33+E26</f>
        <v>-5</v>
      </c>
      <c r="G41" s="44">
        <f>+G39+G33+G26</f>
        <v>-54</v>
      </c>
    </row>
    <row r="42" spans="1:7" ht="12.75">
      <c r="A42" s="43" t="s">
        <v>230</v>
      </c>
      <c r="E42" s="44">
        <v>-13</v>
      </c>
      <c r="G42" s="44">
        <v>-33</v>
      </c>
    </row>
    <row r="43" spans="1:9" ht="12.75">
      <c r="A43" s="43" t="s">
        <v>123</v>
      </c>
      <c r="E43" s="52">
        <v>248</v>
      </c>
      <c r="G43" s="52">
        <v>1811</v>
      </c>
      <c r="I43" s="44"/>
    </row>
    <row r="44" spans="1:10" ht="12.75">
      <c r="A44" s="43" t="s">
        <v>124</v>
      </c>
      <c r="E44" s="61">
        <f>SUM(E41:E43)</f>
        <v>230</v>
      </c>
      <c r="G44" s="61">
        <f>SUM(G41:G43)</f>
        <v>1724</v>
      </c>
      <c r="J44" s="44"/>
    </row>
    <row r="45" spans="5:7" ht="12.75">
      <c r="E45" s="44"/>
      <c r="G45" s="62"/>
    </row>
    <row r="46" spans="1:5" ht="12.75">
      <c r="A46" s="43" t="s">
        <v>201</v>
      </c>
      <c r="E46" s="44"/>
    </row>
    <row r="47" spans="1:7" ht="12.75">
      <c r="A47" s="43" t="s">
        <v>255</v>
      </c>
      <c r="E47" s="44"/>
      <c r="G47" s="63"/>
    </row>
    <row r="48" spans="5:7" ht="12.75">
      <c r="E48" s="44"/>
      <c r="G48" s="49"/>
    </row>
    <row r="49" spans="5:7" ht="12.75">
      <c r="E49" s="44"/>
      <c r="G49" s="44"/>
    </row>
    <row r="50" ht="12.75">
      <c r="E50" s="44"/>
    </row>
    <row r="51" ht="12.75">
      <c r="E51" s="44"/>
    </row>
  </sheetData>
  <printOptions/>
  <pageMargins left="0.25" right="0.07986111111111112" top="0.52" bottom="0.25" header="1.112624460025782E-308" footer="0.25"/>
  <pageSetup blackAndWhite="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O226"/>
  <sheetViews>
    <sheetView view="pageBreakPreview" zoomScaleSheetLayoutView="100" workbookViewId="0" topLeftCell="A1">
      <selection activeCell="B30" sqref="B30:M30"/>
    </sheetView>
  </sheetViews>
  <sheetFormatPr defaultColWidth="9.140625" defaultRowHeight="12.75"/>
  <cols>
    <col min="1" max="1" width="4.421875" style="10" customWidth="1"/>
    <col min="2" max="2" width="4.00390625" style="10" customWidth="1"/>
    <col min="3" max="3" width="3.8515625" style="10" customWidth="1"/>
    <col min="4" max="4" width="12.8515625" style="10" customWidth="1"/>
    <col min="5" max="5" width="10.421875" style="10" customWidth="1"/>
    <col min="6" max="6" width="5.28125" style="10" customWidth="1"/>
    <col min="7" max="7" width="13.140625" style="10" customWidth="1"/>
    <col min="8" max="8" width="5.421875" style="10" customWidth="1"/>
    <col min="9" max="9" width="11.57421875" style="10" customWidth="1"/>
    <col min="10" max="10" width="5.421875" style="10" customWidth="1"/>
    <col min="11" max="11" width="11.57421875" style="10" customWidth="1"/>
    <col min="12" max="12" width="5.140625" style="10" customWidth="1"/>
    <col min="13" max="13" width="19.140625" style="10" customWidth="1"/>
    <col min="14" max="14" width="9.7109375" style="10" customWidth="1"/>
    <col min="15" max="16384" width="9.140625" style="10" customWidth="1"/>
  </cols>
  <sheetData>
    <row r="1" spans="1:13" s="7" customFormat="1" ht="12.75">
      <c r="A1" s="189" t="s">
        <v>241</v>
      </c>
      <c r="B1" s="189"/>
      <c r="C1" s="189"/>
      <c r="D1" s="189"/>
      <c r="E1" s="189"/>
      <c r="F1" s="189"/>
      <c r="G1" s="189"/>
      <c r="H1" s="189"/>
      <c r="I1" s="189"/>
      <c r="J1" s="189"/>
      <c r="K1" s="189"/>
      <c r="L1" s="189"/>
      <c r="M1" s="189"/>
    </row>
    <row r="2" spans="1:13" s="7" customFormat="1" ht="12.75">
      <c r="A2" s="190" t="s">
        <v>45</v>
      </c>
      <c r="B2" s="190"/>
      <c r="C2" s="190"/>
      <c r="D2" s="190"/>
      <c r="E2" s="190"/>
      <c r="F2" s="190"/>
      <c r="G2" s="190"/>
      <c r="H2" s="190"/>
      <c r="I2" s="190"/>
      <c r="J2" s="190"/>
      <c r="K2" s="190"/>
      <c r="L2" s="190"/>
      <c r="M2" s="190"/>
    </row>
    <row r="3" spans="1:13" ht="12.75">
      <c r="A3" s="9"/>
      <c r="B3" s="9"/>
      <c r="C3" s="9"/>
      <c r="D3" s="9"/>
      <c r="E3" s="9"/>
      <c r="F3" s="9"/>
      <c r="G3" s="9"/>
      <c r="H3" s="9"/>
      <c r="I3" s="9"/>
      <c r="J3" s="9"/>
      <c r="K3" s="9"/>
      <c r="L3" s="9"/>
      <c r="M3" s="22"/>
    </row>
    <row r="4" spans="1:13" s="12" customFormat="1" ht="12.75">
      <c r="A4" s="191" t="s">
        <v>282</v>
      </c>
      <c r="B4" s="191"/>
      <c r="C4" s="191"/>
      <c r="D4" s="191"/>
      <c r="E4" s="191"/>
      <c r="F4" s="191"/>
      <c r="G4" s="191"/>
      <c r="H4" s="191"/>
      <c r="I4" s="191"/>
      <c r="J4" s="191"/>
      <c r="K4" s="191"/>
      <c r="L4" s="191"/>
      <c r="M4" s="191"/>
    </row>
    <row r="5" spans="1:13" s="12" customFormat="1" ht="12.75">
      <c r="A5" s="11"/>
      <c r="B5" s="11"/>
      <c r="C5" s="11"/>
      <c r="D5" s="11"/>
      <c r="E5" s="11"/>
      <c r="F5" s="11"/>
      <c r="G5" s="11"/>
      <c r="H5" s="11"/>
      <c r="I5" s="11"/>
      <c r="J5" s="11"/>
      <c r="K5" s="11"/>
      <c r="L5" s="11"/>
      <c r="M5" s="11"/>
    </row>
    <row r="6" spans="1:13" s="12" customFormat="1" ht="12.75">
      <c r="A6" s="191" t="s">
        <v>129</v>
      </c>
      <c r="B6" s="191"/>
      <c r="C6" s="191"/>
      <c r="D6" s="191"/>
      <c r="E6" s="191"/>
      <c r="F6" s="191"/>
      <c r="G6" s="191"/>
      <c r="H6" s="191"/>
      <c r="I6" s="191"/>
      <c r="J6" s="191"/>
      <c r="K6" s="191"/>
      <c r="L6" s="191"/>
      <c r="M6" s="191"/>
    </row>
    <row r="7" spans="1:13" s="12" customFormat="1" ht="12.75">
      <c r="A7" s="13"/>
      <c r="B7" s="13"/>
      <c r="C7" s="13"/>
      <c r="D7" s="13"/>
      <c r="E7" s="13"/>
      <c r="F7" s="13"/>
      <c r="G7" s="13"/>
      <c r="H7" s="13"/>
      <c r="I7" s="13"/>
      <c r="J7" s="13"/>
      <c r="K7" s="13"/>
      <c r="L7" s="13"/>
      <c r="M7" s="13"/>
    </row>
    <row r="8" spans="1:13" s="15" customFormat="1" ht="12.75" customHeight="1">
      <c r="A8" s="6" t="s">
        <v>46</v>
      </c>
      <c r="B8" s="184" t="s">
        <v>47</v>
      </c>
      <c r="C8" s="184"/>
      <c r="D8" s="184"/>
      <c r="E8" s="184"/>
      <c r="F8" s="184"/>
      <c r="G8" s="184"/>
      <c r="H8" s="184"/>
      <c r="I8" s="174"/>
      <c r="J8" s="174"/>
      <c r="K8" s="174"/>
      <c r="L8" s="174"/>
      <c r="M8" s="174"/>
    </row>
    <row r="9" spans="1:13" s="15" customFormat="1" ht="12.75">
      <c r="A9" s="6"/>
      <c r="B9" s="14"/>
      <c r="C9" s="14"/>
      <c r="D9" s="14"/>
      <c r="E9" s="14"/>
      <c r="F9" s="14"/>
      <c r="G9" s="14"/>
      <c r="H9" s="14"/>
      <c r="I9" s="14"/>
      <c r="J9" s="14"/>
      <c r="K9" s="14"/>
      <c r="L9" s="14"/>
      <c r="M9" s="14"/>
    </row>
    <row r="10" spans="1:13" s="15" customFormat="1" ht="12.75" customHeight="1">
      <c r="A10" s="6"/>
      <c r="B10" s="183" t="s">
        <v>259</v>
      </c>
      <c r="C10" s="183"/>
      <c r="D10" s="183"/>
      <c r="E10" s="183"/>
      <c r="F10" s="183"/>
      <c r="G10" s="183"/>
      <c r="H10" s="183"/>
      <c r="I10" s="183"/>
      <c r="J10" s="183"/>
      <c r="K10" s="183"/>
      <c r="L10" s="183"/>
      <c r="M10" s="183"/>
    </row>
    <row r="11" spans="1:13" s="15" customFormat="1" ht="12.75">
      <c r="A11" s="6"/>
      <c r="B11" s="183"/>
      <c r="C11" s="183"/>
      <c r="D11" s="183"/>
      <c r="E11" s="183"/>
      <c r="F11" s="183"/>
      <c r="G11" s="183"/>
      <c r="H11" s="183"/>
      <c r="I11" s="183"/>
      <c r="J11" s="183"/>
      <c r="K11" s="183"/>
      <c r="L11" s="183"/>
      <c r="M11" s="183"/>
    </row>
    <row r="12" spans="1:13" s="15" customFormat="1" ht="12.75">
      <c r="A12" s="6"/>
      <c r="B12" s="183"/>
      <c r="C12" s="183"/>
      <c r="D12" s="183"/>
      <c r="E12" s="183"/>
      <c r="F12" s="183"/>
      <c r="G12" s="183"/>
      <c r="H12" s="183"/>
      <c r="I12" s="183"/>
      <c r="J12" s="183"/>
      <c r="K12" s="183"/>
      <c r="L12" s="183"/>
      <c r="M12" s="183"/>
    </row>
    <row r="13" spans="1:13" s="15" customFormat="1" ht="12.75">
      <c r="A13" s="6"/>
      <c r="B13" s="183"/>
      <c r="C13" s="183"/>
      <c r="D13" s="183"/>
      <c r="E13" s="183"/>
      <c r="F13" s="183"/>
      <c r="G13" s="183"/>
      <c r="H13" s="183"/>
      <c r="I13" s="183"/>
      <c r="J13" s="183"/>
      <c r="K13" s="183"/>
      <c r="L13" s="183"/>
      <c r="M13" s="183"/>
    </row>
    <row r="14" spans="1:13" s="15" customFormat="1" ht="12.75">
      <c r="A14" s="6"/>
      <c r="B14" s="16"/>
      <c r="C14" s="16"/>
      <c r="D14" s="16"/>
      <c r="E14" s="16"/>
      <c r="F14" s="16"/>
      <c r="G14" s="16"/>
      <c r="H14" s="16"/>
      <c r="I14" s="16"/>
      <c r="J14" s="16"/>
      <c r="K14" s="16"/>
      <c r="L14" s="16"/>
      <c r="M14" s="16"/>
    </row>
    <row r="15" spans="1:13" s="15" customFormat="1" ht="12.75">
      <c r="A15" s="6"/>
      <c r="B15" s="183" t="s">
        <v>263</v>
      </c>
      <c r="C15" s="183"/>
      <c r="D15" s="183"/>
      <c r="E15" s="183"/>
      <c r="F15" s="183"/>
      <c r="G15" s="183"/>
      <c r="H15" s="183"/>
      <c r="I15" s="183"/>
      <c r="J15" s="183"/>
      <c r="K15" s="183"/>
      <c r="L15" s="183"/>
      <c r="M15" s="183"/>
    </row>
    <row r="16" spans="1:13" s="15" customFormat="1" ht="12.75">
      <c r="A16" s="6"/>
      <c r="B16" s="183"/>
      <c r="C16" s="183"/>
      <c r="D16" s="183"/>
      <c r="E16" s="183"/>
      <c r="F16" s="183"/>
      <c r="G16" s="183"/>
      <c r="H16" s="183"/>
      <c r="I16" s="183"/>
      <c r="J16" s="183"/>
      <c r="K16" s="183"/>
      <c r="L16" s="183"/>
      <c r="M16" s="183"/>
    </row>
    <row r="17" spans="1:13" s="15" customFormat="1" ht="3" customHeight="1">
      <c r="A17" s="6"/>
      <c r="B17" s="183"/>
      <c r="C17" s="183"/>
      <c r="D17" s="183"/>
      <c r="E17" s="183"/>
      <c r="F17" s="183"/>
      <c r="G17" s="183"/>
      <c r="H17" s="183"/>
      <c r="I17" s="183"/>
      <c r="J17" s="183"/>
      <c r="K17" s="183"/>
      <c r="L17" s="183"/>
      <c r="M17" s="183"/>
    </row>
    <row r="18" spans="1:13" s="15" customFormat="1" ht="12.75">
      <c r="A18" s="6"/>
      <c r="B18" s="14"/>
      <c r="C18" s="14"/>
      <c r="D18" s="14"/>
      <c r="E18" s="14"/>
      <c r="F18" s="14"/>
      <c r="G18" s="14"/>
      <c r="H18" s="14"/>
      <c r="I18" s="14"/>
      <c r="J18" s="14"/>
      <c r="K18" s="33"/>
      <c r="L18" s="14"/>
      <c r="M18" s="14"/>
    </row>
    <row r="19" spans="1:13" s="15" customFormat="1" ht="12.75" customHeight="1">
      <c r="A19" s="6" t="s">
        <v>48</v>
      </c>
      <c r="B19" s="184" t="s">
        <v>192</v>
      </c>
      <c r="C19" s="184"/>
      <c r="D19" s="184"/>
      <c r="E19" s="184"/>
      <c r="F19" s="184"/>
      <c r="G19" s="184"/>
      <c r="H19" s="184"/>
      <c r="I19" s="174"/>
      <c r="J19" s="174"/>
      <c r="K19" s="174"/>
      <c r="L19" s="174"/>
      <c r="M19" s="174"/>
    </row>
    <row r="20" spans="1:13" s="15" customFormat="1" ht="12.75">
      <c r="A20" s="6"/>
      <c r="B20" s="14"/>
      <c r="C20" s="14"/>
      <c r="D20" s="14"/>
      <c r="E20" s="14"/>
      <c r="F20" s="14"/>
      <c r="G20" s="14"/>
      <c r="H20" s="14"/>
      <c r="I20" s="14"/>
      <c r="J20" s="14"/>
      <c r="K20" s="14"/>
      <c r="L20" s="14"/>
      <c r="M20" s="14"/>
    </row>
    <row r="21" spans="1:13" s="15" customFormat="1" ht="12.75" customHeight="1">
      <c r="A21" s="6"/>
      <c r="B21" s="174" t="s">
        <v>257</v>
      </c>
      <c r="C21" s="174"/>
      <c r="D21" s="174"/>
      <c r="E21" s="174"/>
      <c r="F21" s="174"/>
      <c r="G21" s="174"/>
      <c r="H21" s="174"/>
      <c r="I21" s="174"/>
      <c r="J21" s="174"/>
      <c r="K21" s="174"/>
      <c r="L21" s="174"/>
      <c r="M21" s="174"/>
    </row>
    <row r="22" spans="1:13" s="15" customFormat="1" ht="12.75" customHeight="1">
      <c r="A22" s="6"/>
      <c r="B22" s="174"/>
      <c r="C22" s="174"/>
      <c r="D22" s="174"/>
      <c r="E22" s="174"/>
      <c r="F22" s="174"/>
      <c r="G22" s="174"/>
      <c r="H22" s="174"/>
      <c r="I22" s="174"/>
      <c r="J22" s="174"/>
      <c r="K22" s="174"/>
      <c r="L22" s="174"/>
      <c r="M22" s="174"/>
    </row>
    <row r="23" spans="1:13" s="15" customFormat="1" ht="12.75" customHeight="1">
      <c r="A23" s="6"/>
      <c r="B23" s="14"/>
      <c r="C23" s="14"/>
      <c r="D23" s="14"/>
      <c r="E23" s="14"/>
      <c r="F23" s="14"/>
      <c r="G23" s="14"/>
      <c r="H23" s="14"/>
      <c r="I23" s="14"/>
      <c r="J23" s="14"/>
      <c r="K23" s="14"/>
      <c r="L23" s="14"/>
      <c r="M23" s="14"/>
    </row>
    <row r="24" spans="1:13" s="15" customFormat="1" ht="12.75" customHeight="1">
      <c r="A24" s="6" t="s">
        <v>49</v>
      </c>
      <c r="B24" s="17" t="s">
        <v>58</v>
      </c>
      <c r="C24" s="17"/>
      <c r="D24" s="17"/>
      <c r="E24" s="17"/>
      <c r="F24" s="17"/>
      <c r="G24" s="14"/>
      <c r="H24" s="14"/>
      <c r="I24" s="14"/>
      <c r="J24" s="14"/>
      <c r="K24" s="14"/>
      <c r="L24" s="14"/>
      <c r="M24" s="14"/>
    </row>
    <row r="25" spans="1:13" s="15" customFormat="1" ht="12.75" customHeight="1">
      <c r="A25" s="6"/>
      <c r="B25" s="17"/>
      <c r="C25" s="17"/>
      <c r="D25" s="17"/>
      <c r="E25" s="17"/>
      <c r="F25" s="17"/>
      <c r="G25" s="14"/>
      <c r="H25" s="14"/>
      <c r="I25" s="14"/>
      <c r="J25" s="14"/>
      <c r="K25" s="14"/>
      <c r="L25" s="14"/>
      <c r="M25" s="14"/>
    </row>
    <row r="26" spans="1:13" s="15" customFormat="1" ht="12.75" customHeight="1">
      <c r="A26" s="6"/>
      <c r="B26" s="183" t="s">
        <v>117</v>
      </c>
      <c r="C26" s="183"/>
      <c r="D26" s="183"/>
      <c r="E26" s="183"/>
      <c r="F26" s="183"/>
      <c r="G26" s="183"/>
      <c r="H26" s="183"/>
      <c r="I26" s="183"/>
      <c r="J26" s="183"/>
      <c r="K26" s="183"/>
      <c r="L26" s="183"/>
      <c r="M26" s="183"/>
    </row>
    <row r="27" spans="1:13" s="15" customFormat="1" ht="12.75" customHeight="1">
      <c r="A27" s="6"/>
      <c r="B27" s="14"/>
      <c r="C27" s="14"/>
      <c r="D27" s="14"/>
      <c r="E27" s="14"/>
      <c r="F27" s="14"/>
      <c r="G27" s="14"/>
      <c r="H27" s="14"/>
      <c r="I27" s="14"/>
      <c r="J27" s="14"/>
      <c r="K27" s="14"/>
      <c r="L27" s="14"/>
      <c r="M27" s="14"/>
    </row>
    <row r="28" spans="1:13" s="15" customFormat="1" ht="12.75" customHeight="1">
      <c r="A28" s="6" t="s">
        <v>51</v>
      </c>
      <c r="B28" s="17" t="s">
        <v>50</v>
      </c>
      <c r="C28" s="17"/>
      <c r="D28" s="17"/>
      <c r="E28" s="17"/>
      <c r="F28" s="17"/>
      <c r="G28" s="14"/>
      <c r="H28" s="14"/>
      <c r="I28" s="14"/>
      <c r="J28" s="14"/>
      <c r="K28" s="14"/>
      <c r="L28" s="14"/>
      <c r="M28" s="14"/>
    </row>
    <row r="29" spans="1:13" s="15" customFormat="1" ht="12.75" customHeight="1">
      <c r="A29" s="6"/>
      <c r="B29" s="17"/>
      <c r="C29" s="17"/>
      <c r="D29" s="17"/>
      <c r="E29" s="17"/>
      <c r="F29" s="17"/>
      <c r="G29" s="14"/>
      <c r="H29" s="14"/>
      <c r="I29" s="14"/>
      <c r="J29" s="14"/>
      <c r="K29" s="14"/>
      <c r="L29" s="14"/>
      <c r="M29" s="14"/>
    </row>
    <row r="30" spans="1:13" s="15" customFormat="1" ht="12.75" customHeight="1">
      <c r="A30" s="6"/>
      <c r="B30" s="183" t="s">
        <v>109</v>
      </c>
      <c r="C30" s="183"/>
      <c r="D30" s="183"/>
      <c r="E30" s="183"/>
      <c r="F30" s="183"/>
      <c r="G30" s="183"/>
      <c r="H30" s="183"/>
      <c r="I30" s="183"/>
      <c r="J30" s="183"/>
      <c r="K30" s="183"/>
      <c r="L30" s="183"/>
      <c r="M30" s="183"/>
    </row>
    <row r="31" spans="1:13" s="15" customFormat="1" ht="12.75" customHeight="1">
      <c r="A31" s="6"/>
      <c r="B31" s="14"/>
      <c r="C31" s="14"/>
      <c r="D31" s="14"/>
      <c r="E31" s="14"/>
      <c r="F31" s="14"/>
      <c r="G31" s="14"/>
      <c r="H31" s="14"/>
      <c r="I31" s="14"/>
      <c r="J31" s="14"/>
      <c r="K31" s="14"/>
      <c r="L31" s="14"/>
      <c r="M31" s="14"/>
    </row>
    <row r="32" spans="1:13" s="15" customFormat="1" ht="12.75" customHeight="1">
      <c r="A32" s="6" t="s">
        <v>53</v>
      </c>
      <c r="B32" s="175" t="s">
        <v>52</v>
      </c>
      <c r="C32" s="175"/>
      <c r="D32" s="175"/>
      <c r="E32" s="175"/>
      <c r="F32" s="175"/>
      <c r="G32" s="175"/>
      <c r="H32" s="175"/>
      <c r="I32" s="175"/>
      <c r="J32" s="16"/>
      <c r="K32" s="16"/>
      <c r="L32" s="16"/>
      <c r="M32" s="16"/>
    </row>
    <row r="33" spans="1:13" s="15" customFormat="1" ht="12.75" customHeight="1">
      <c r="A33" s="6"/>
      <c r="B33" s="16"/>
      <c r="C33" s="16"/>
      <c r="D33" s="16"/>
      <c r="E33" s="16"/>
      <c r="F33" s="16"/>
      <c r="G33" s="16"/>
      <c r="H33" s="16"/>
      <c r="I33" s="16"/>
      <c r="J33" s="16"/>
      <c r="K33" s="16"/>
      <c r="L33" s="16"/>
      <c r="M33" s="16"/>
    </row>
    <row r="34" spans="1:13" s="15" customFormat="1" ht="12.75" customHeight="1">
      <c r="A34" s="6"/>
      <c r="B34" s="183" t="s">
        <v>134</v>
      </c>
      <c r="C34" s="180"/>
      <c r="D34" s="180"/>
      <c r="E34" s="180"/>
      <c r="F34" s="180"/>
      <c r="G34" s="180"/>
      <c r="H34" s="180"/>
      <c r="I34" s="180"/>
      <c r="J34" s="180"/>
      <c r="K34" s="180"/>
      <c r="L34" s="180"/>
      <c r="M34" s="180"/>
    </row>
    <row r="35" spans="1:13" s="15" customFormat="1" ht="12.75" customHeight="1">
      <c r="A35" s="6"/>
      <c r="B35" s="180"/>
      <c r="C35" s="180"/>
      <c r="D35" s="180"/>
      <c r="E35" s="180"/>
      <c r="F35" s="180"/>
      <c r="G35" s="180"/>
      <c r="H35" s="180"/>
      <c r="I35" s="180"/>
      <c r="J35" s="180"/>
      <c r="K35" s="180"/>
      <c r="L35" s="180"/>
      <c r="M35" s="180"/>
    </row>
    <row r="36" spans="1:13" s="15" customFormat="1" ht="12.75" customHeight="1">
      <c r="A36" s="6"/>
      <c r="B36" s="14"/>
      <c r="C36" s="14"/>
      <c r="D36" s="14"/>
      <c r="E36" s="14"/>
      <c r="F36" s="14"/>
      <c r="G36" s="14"/>
      <c r="H36" s="14"/>
      <c r="I36" s="14"/>
      <c r="J36" s="14"/>
      <c r="K36" s="14"/>
      <c r="L36" s="14"/>
      <c r="M36" s="14"/>
    </row>
    <row r="37" spans="1:13" s="15" customFormat="1" ht="12.75" customHeight="1">
      <c r="A37" s="6" t="s">
        <v>55</v>
      </c>
      <c r="B37" s="184" t="s">
        <v>60</v>
      </c>
      <c r="C37" s="184"/>
      <c r="D37" s="184"/>
      <c r="E37" s="184"/>
      <c r="F37" s="184"/>
      <c r="G37" s="184"/>
      <c r="H37" s="184"/>
      <c r="I37" s="184"/>
      <c r="J37" s="174"/>
      <c r="K37" s="174"/>
      <c r="L37" s="174"/>
      <c r="M37" s="16"/>
    </row>
    <row r="38" spans="1:13" s="15" customFormat="1" ht="12.75" customHeight="1">
      <c r="A38" s="20"/>
      <c r="B38" s="174"/>
      <c r="C38" s="174"/>
      <c r="D38" s="174"/>
      <c r="E38" s="174"/>
      <c r="F38" s="174"/>
      <c r="G38" s="174"/>
      <c r="H38" s="174"/>
      <c r="I38" s="174"/>
      <c r="J38" s="174"/>
      <c r="K38" s="174"/>
      <c r="L38" s="174"/>
      <c r="M38" s="16"/>
    </row>
    <row r="39" spans="1:13" s="15" customFormat="1" ht="12.75" customHeight="1">
      <c r="A39" s="20"/>
      <c r="B39" s="14"/>
      <c r="C39" s="14"/>
      <c r="D39" s="14"/>
      <c r="E39" s="14"/>
      <c r="F39" s="14"/>
      <c r="G39" s="14"/>
      <c r="H39" s="14"/>
      <c r="I39" s="14"/>
      <c r="J39" s="14"/>
      <c r="K39" s="14"/>
      <c r="L39" s="14"/>
      <c r="M39" s="16"/>
    </row>
    <row r="40" spans="1:13" s="15" customFormat="1" ht="12.75" customHeight="1">
      <c r="A40" s="20"/>
      <c r="B40" s="174" t="s">
        <v>283</v>
      </c>
      <c r="C40" s="174"/>
      <c r="D40" s="174"/>
      <c r="E40" s="174"/>
      <c r="F40" s="174"/>
      <c r="G40" s="174"/>
      <c r="H40" s="174"/>
      <c r="I40" s="174"/>
      <c r="J40" s="174"/>
      <c r="K40" s="174"/>
      <c r="L40" s="174"/>
      <c r="M40" s="174"/>
    </row>
    <row r="41" spans="1:13" s="15" customFormat="1" ht="12.75" customHeight="1">
      <c r="A41" s="20"/>
      <c r="B41" s="174"/>
      <c r="C41" s="174"/>
      <c r="D41" s="174"/>
      <c r="E41" s="174"/>
      <c r="F41" s="174"/>
      <c r="G41" s="174"/>
      <c r="H41" s="174"/>
      <c r="I41" s="174"/>
      <c r="J41" s="174"/>
      <c r="K41" s="174"/>
      <c r="L41" s="174"/>
      <c r="M41" s="174"/>
    </row>
    <row r="42" spans="1:13" s="15" customFormat="1" ht="12.75" customHeight="1">
      <c r="A42" s="20"/>
      <c r="B42" s="174"/>
      <c r="C42" s="174"/>
      <c r="D42" s="174"/>
      <c r="E42" s="174"/>
      <c r="F42" s="174"/>
      <c r="G42" s="174"/>
      <c r="H42" s="174"/>
      <c r="I42" s="174"/>
      <c r="J42" s="174"/>
      <c r="K42" s="174"/>
      <c r="L42" s="174"/>
      <c r="M42" s="174"/>
    </row>
    <row r="43" spans="1:13" s="15" customFormat="1" ht="12.75" customHeight="1">
      <c r="A43" s="20"/>
      <c r="B43" s="16"/>
      <c r="C43" s="16"/>
      <c r="D43" s="16"/>
      <c r="E43" s="16"/>
      <c r="F43" s="16"/>
      <c r="G43" s="16"/>
      <c r="H43" s="16"/>
      <c r="I43" s="16"/>
      <c r="J43" s="16"/>
      <c r="K43" s="16"/>
      <c r="L43" s="16"/>
      <c r="M43" s="16"/>
    </row>
    <row r="44" spans="1:7" s="15" customFormat="1" ht="12.75" customHeight="1">
      <c r="A44" s="15" t="s">
        <v>57</v>
      </c>
      <c r="B44" s="15" t="s">
        <v>115</v>
      </c>
      <c r="C44" s="10"/>
      <c r="D44" s="10"/>
      <c r="E44" s="10"/>
      <c r="F44" s="10"/>
      <c r="G44" s="10"/>
    </row>
    <row r="45" spans="1:7" s="15" customFormat="1" ht="12.75" customHeight="1">
      <c r="A45" s="10"/>
      <c r="B45" s="10"/>
      <c r="C45" s="10"/>
      <c r="D45" s="10"/>
      <c r="E45" s="10"/>
      <c r="F45" s="10"/>
      <c r="G45" s="10"/>
    </row>
    <row r="46" spans="1:13" s="15" customFormat="1" ht="12.75" customHeight="1">
      <c r="A46" s="10"/>
      <c r="B46" s="183" t="s">
        <v>133</v>
      </c>
      <c r="C46" s="180"/>
      <c r="D46" s="180"/>
      <c r="E46" s="180"/>
      <c r="F46" s="180"/>
      <c r="G46" s="180"/>
      <c r="H46" s="180"/>
      <c r="I46" s="180"/>
      <c r="J46" s="180"/>
      <c r="K46" s="180"/>
      <c r="L46" s="180"/>
      <c r="M46" s="180"/>
    </row>
    <row r="47" s="15" customFormat="1" ht="12.75" customHeight="1"/>
    <row r="48" spans="1:13" s="15" customFormat="1" ht="12.75" customHeight="1">
      <c r="A48" s="13" t="s">
        <v>59</v>
      </c>
      <c r="B48" s="184" t="s">
        <v>65</v>
      </c>
      <c r="C48" s="184"/>
      <c r="D48" s="184"/>
      <c r="E48" s="184"/>
      <c r="F48" s="184"/>
      <c r="G48" s="184"/>
      <c r="H48" s="184"/>
      <c r="I48" s="184"/>
      <c r="J48" s="21"/>
      <c r="K48" s="21"/>
      <c r="L48" s="21"/>
      <c r="M48" s="21"/>
    </row>
    <row r="49" spans="1:13" s="15" customFormat="1" ht="12.75" customHeight="1">
      <c r="A49" s="22"/>
      <c r="B49" s="14"/>
      <c r="C49" s="14"/>
      <c r="D49" s="14"/>
      <c r="E49" s="14"/>
      <c r="F49" s="14"/>
      <c r="G49" s="14"/>
      <c r="H49" s="14"/>
      <c r="I49" s="14"/>
      <c r="J49" s="14"/>
      <c r="K49" s="14"/>
      <c r="L49" s="14"/>
      <c r="M49" s="14"/>
    </row>
    <row r="50" spans="1:13" s="15" customFormat="1" ht="12.75" customHeight="1">
      <c r="A50" s="22"/>
      <c r="B50" s="9" t="s">
        <v>242</v>
      </c>
      <c r="C50" s="9"/>
      <c r="D50" s="9"/>
      <c r="E50" s="9"/>
      <c r="F50" s="9"/>
      <c r="G50" s="23"/>
      <c r="H50" s="14"/>
      <c r="I50" s="14"/>
      <c r="J50" s="14"/>
      <c r="K50" s="14"/>
      <c r="L50" s="14"/>
      <c r="M50" s="14"/>
    </row>
    <row r="51" s="15" customFormat="1" ht="12.75" customHeight="1"/>
    <row r="52" spans="1:13" s="15" customFormat="1" ht="12.75" customHeight="1">
      <c r="A52" s="6" t="s">
        <v>61</v>
      </c>
      <c r="B52" s="175" t="s">
        <v>54</v>
      </c>
      <c r="C52" s="175"/>
      <c r="D52" s="175"/>
      <c r="E52" s="175"/>
      <c r="F52" s="175"/>
      <c r="G52" s="175"/>
      <c r="H52" s="175"/>
      <c r="I52" s="175"/>
      <c r="J52" s="14"/>
      <c r="K52" s="14"/>
      <c r="L52" s="14"/>
      <c r="M52" s="14"/>
    </row>
    <row r="53" spans="1:13" s="15" customFormat="1" ht="12.75" customHeight="1">
      <c r="A53" s="8"/>
      <c r="B53" s="24"/>
      <c r="C53" s="14"/>
      <c r="D53" s="14"/>
      <c r="E53" s="14"/>
      <c r="F53" s="14"/>
      <c r="G53" s="14"/>
      <c r="H53" s="14"/>
      <c r="I53" s="14"/>
      <c r="J53" s="14"/>
      <c r="K53" s="14"/>
      <c r="L53" s="14"/>
      <c r="M53" s="14"/>
    </row>
    <row r="54" spans="1:13" s="15" customFormat="1" ht="12.75" customHeight="1">
      <c r="A54" s="8"/>
      <c r="B54" s="183" t="s">
        <v>131</v>
      </c>
      <c r="C54" s="183"/>
      <c r="D54" s="183"/>
      <c r="E54" s="183"/>
      <c r="F54" s="183"/>
      <c r="G54" s="183"/>
      <c r="H54" s="183"/>
      <c r="I54" s="183"/>
      <c r="J54" s="183"/>
      <c r="K54" s="183"/>
      <c r="L54" s="183"/>
      <c r="M54" s="183"/>
    </row>
    <row r="55" spans="1:13" s="15" customFormat="1" ht="12.75" customHeight="1">
      <c r="A55" s="8"/>
      <c r="B55" s="183"/>
      <c r="C55" s="183"/>
      <c r="D55" s="183"/>
      <c r="E55" s="183"/>
      <c r="F55" s="183"/>
      <c r="G55" s="183"/>
      <c r="H55" s="183"/>
      <c r="I55" s="183"/>
      <c r="J55" s="183"/>
      <c r="K55" s="183"/>
      <c r="L55" s="183"/>
      <c r="M55" s="183"/>
    </row>
    <row r="56" s="15" customFormat="1" ht="12.75" customHeight="1"/>
    <row r="57" spans="1:13" s="15" customFormat="1" ht="12.75" customHeight="1">
      <c r="A57" s="15" t="s">
        <v>64</v>
      </c>
      <c r="B57" s="192" t="s">
        <v>68</v>
      </c>
      <c r="C57" s="192"/>
      <c r="D57" s="192"/>
      <c r="E57" s="192"/>
      <c r="F57" s="192"/>
      <c r="G57" s="192"/>
      <c r="H57" s="192"/>
      <c r="I57" s="192"/>
      <c r="J57" s="192"/>
      <c r="K57" s="192"/>
      <c r="L57" s="192"/>
      <c r="M57" s="192"/>
    </row>
    <row r="58" spans="1:13" s="15" customFormat="1" ht="12.75" customHeight="1">
      <c r="A58" s="10"/>
      <c r="B58" s="10"/>
      <c r="C58" s="10"/>
      <c r="D58" s="10"/>
      <c r="E58" s="10"/>
      <c r="F58" s="10"/>
      <c r="G58" s="10"/>
      <c r="H58" s="10"/>
      <c r="I58" s="10"/>
      <c r="J58" s="10"/>
      <c r="K58" s="10"/>
      <c r="L58" s="10"/>
      <c r="M58" s="10"/>
    </row>
    <row r="59" spans="1:13" s="15" customFormat="1" ht="26.25" customHeight="1">
      <c r="A59" s="10"/>
      <c r="B59" s="183" t="s">
        <v>284</v>
      </c>
      <c r="C59" s="180"/>
      <c r="D59" s="180"/>
      <c r="E59" s="180"/>
      <c r="F59" s="180"/>
      <c r="G59" s="180"/>
      <c r="H59" s="180"/>
      <c r="I59" s="180"/>
      <c r="J59" s="180"/>
      <c r="K59" s="180"/>
      <c r="L59" s="180"/>
      <c r="M59" s="180"/>
    </row>
    <row r="60" s="15" customFormat="1" ht="12.75" customHeight="1"/>
    <row r="61" spans="1:13" s="15" customFormat="1" ht="12.75" customHeight="1">
      <c r="A61" s="6" t="s">
        <v>66</v>
      </c>
      <c r="B61" s="175" t="s">
        <v>56</v>
      </c>
      <c r="C61" s="176"/>
      <c r="D61" s="176"/>
      <c r="E61" s="176"/>
      <c r="F61" s="176"/>
      <c r="G61" s="176"/>
      <c r="H61" s="176"/>
      <c r="I61" s="176"/>
      <c r="J61" s="176"/>
      <c r="K61" s="176"/>
      <c r="L61" s="176"/>
      <c r="M61" s="176"/>
    </row>
    <row r="62" spans="1:13" s="15" customFormat="1" ht="12.75" customHeight="1">
      <c r="A62" s="6"/>
      <c r="B62" s="18"/>
      <c r="C62" s="25"/>
      <c r="D62" s="25"/>
      <c r="E62" s="25"/>
      <c r="F62" s="25"/>
      <c r="G62" s="25"/>
      <c r="H62" s="25"/>
      <c r="I62" s="25"/>
      <c r="J62" s="25"/>
      <c r="K62" s="25"/>
      <c r="L62" s="25"/>
      <c r="M62" s="25"/>
    </row>
    <row r="63" spans="1:13" s="15" customFormat="1" ht="16.5" customHeight="1">
      <c r="A63" s="6"/>
      <c r="B63" s="178" t="s">
        <v>295</v>
      </c>
      <c r="C63" s="178"/>
      <c r="D63" s="178"/>
      <c r="E63" s="178"/>
      <c r="F63" s="178"/>
      <c r="G63" s="178"/>
      <c r="H63" s="178"/>
      <c r="I63" s="178"/>
      <c r="J63" s="178"/>
      <c r="K63" s="178"/>
      <c r="L63" s="178"/>
      <c r="M63" s="178"/>
    </row>
    <row r="64" spans="1:13" s="15" customFormat="1" ht="12.75" customHeight="1">
      <c r="A64" s="6"/>
      <c r="B64" s="89"/>
      <c r="C64" s="89"/>
      <c r="D64" s="89"/>
      <c r="E64" s="89"/>
      <c r="F64" s="89"/>
      <c r="G64" s="89"/>
      <c r="H64" s="89"/>
      <c r="I64" s="89"/>
      <c r="J64" s="89"/>
      <c r="K64" s="89"/>
      <c r="L64" s="89"/>
      <c r="M64" s="89"/>
    </row>
    <row r="65" spans="1:13" s="15" customFormat="1" ht="12.75">
      <c r="A65" s="6" t="s">
        <v>67</v>
      </c>
      <c r="B65" s="22" t="s">
        <v>62</v>
      </c>
      <c r="C65" s="9"/>
      <c r="D65" s="9"/>
      <c r="E65" s="9"/>
      <c r="F65" s="9"/>
      <c r="G65" s="9"/>
      <c r="H65" s="9"/>
      <c r="I65" s="8" t="s">
        <v>36</v>
      </c>
      <c r="J65" s="8"/>
      <c r="K65" s="8" t="s">
        <v>36</v>
      </c>
      <c r="L65" s="8"/>
      <c r="M65" s="9" t="s">
        <v>63</v>
      </c>
    </row>
    <row r="66" spans="1:13" s="15" customFormat="1" ht="12.75">
      <c r="A66" s="20"/>
      <c r="B66" s="22"/>
      <c r="C66" s="9"/>
      <c r="D66" s="9"/>
      <c r="E66" s="9"/>
      <c r="F66" s="9"/>
      <c r="G66" s="9"/>
      <c r="H66" s="9"/>
      <c r="I66" s="8"/>
      <c r="J66" s="8"/>
      <c r="K66" s="177"/>
      <c r="L66" s="177"/>
      <c r="M66" s="177"/>
    </row>
    <row r="67" spans="1:13" s="15" customFormat="1" ht="25.5" customHeight="1">
      <c r="A67" s="22"/>
      <c r="B67" s="174" t="s">
        <v>243</v>
      </c>
      <c r="C67" s="174"/>
      <c r="D67" s="174"/>
      <c r="E67" s="174"/>
      <c r="F67" s="174"/>
      <c r="G67" s="174"/>
      <c r="H67" s="174"/>
      <c r="I67" s="174"/>
      <c r="J67" s="174"/>
      <c r="K67" s="174"/>
      <c r="L67" s="174"/>
      <c r="M67" s="174"/>
    </row>
    <row r="68" spans="1:13" s="15" customFormat="1" ht="12.75">
      <c r="A68" s="22"/>
      <c r="B68" s="14"/>
      <c r="C68" s="14"/>
      <c r="D68" s="14"/>
      <c r="E68" s="14"/>
      <c r="F68" s="14"/>
      <c r="G68" s="14"/>
      <c r="H68" s="14"/>
      <c r="I68" s="14"/>
      <c r="J68" s="14"/>
      <c r="K68" s="14"/>
      <c r="L68" s="14"/>
      <c r="M68" s="14"/>
    </row>
    <row r="69" spans="1:13" s="15" customFormat="1" ht="12.75">
      <c r="A69" s="6" t="s">
        <v>118</v>
      </c>
      <c r="B69" s="22" t="s">
        <v>119</v>
      </c>
      <c r="C69" s="14"/>
      <c r="D69" s="14"/>
      <c r="E69" s="14"/>
      <c r="F69" s="14"/>
      <c r="G69" s="14"/>
      <c r="H69" s="14"/>
      <c r="I69" s="14"/>
      <c r="J69" s="14"/>
      <c r="K69" s="14"/>
      <c r="L69" s="14"/>
      <c r="M69" s="14"/>
    </row>
    <row r="70" spans="1:13" s="15" customFormat="1" ht="12.75">
      <c r="A70" s="6"/>
      <c r="B70" s="22"/>
      <c r="C70" s="14"/>
      <c r="D70" s="14"/>
      <c r="E70" s="14"/>
      <c r="F70" s="14"/>
      <c r="G70" s="14"/>
      <c r="H70" s="14"/>
      <c r="I70" s="14"/>
      <c r="J70" s="14"/>
      <c r="K70" s="14"/>
      <c r="L70" s="14"/>
      <c r="M70" s="14"/>
    </row>
    <row r="71" spans="1:13" s="15" customFormat="1" ht="12.75">
      <c r="A71" s="6"/>
      <c r="B71" s="178" t="s">
        <v>158</v>
      </c>
      <c r="C71" s="178"/>
      <c r="D71" s="178"/>
      <c r="E71" s="178"/>
      <c r="F71" s="178"/>
      <c r="G71" s="178"/>
      <c r="H71" s="178"/>
      <c r="I71" s="178"/>
      <c r="J71" s="178"/>
      <c r="K71" s="178"/>
      <c r="L71" s="178"/>
      <c r="M71" s="178"/>
    </row>
    <row r="72" spans="1:13" s="15" customFormat="1" ht="12.75">
      <c r="A72" s="6"/>
      <c r="B72" s="178"/>
      <c r="C72" s="178"/>
      <c r="D72" s="178"/>
      <c r="E72" s="178"/>
      <c r="F72" s="178"/>
      <c r="G72" s="178"/>
      <c r="H72" s="178"/>
      <c r="I72" s="178"/>
      <c r="J72" s="178"/>
      <c r="K72" s="178"/>
      <c r="L72" s="178"/>
      <c r="M72" s="178"/>
    </row>
    <row r="73" spans="2:13" s="15" customFormat="1" ht="12.75">
      <c r="B73" s="14"/>
      <c r="C73" s="14"/>
      <c r="D73" s="14"/>
      <c r="E73" s="14"/>
      <c r="F73" s="14"/>
      <c r="G73" s="14"/>
      <c r="H73" s="14"/>
      <c r="I73" s="14"/>
      <c r="J73" s="14"/>
      <c r="K73" s="14"/>
      <c r="L73" s="14"/>
      <c r="M73" s="14"/>
    </row>
    <row r="74" s="15" customFormat="1" ht="12.75">
      <c r="A74" s="15" t="s">
        <v>69</v>
      </c>
    </row>
    <row r="75" s="15" customFormat="1" ht="12.75"/>
    <row r="76" spans="1:13" s="15" customFormat="1" ht="12.75">
      <c r="A76" s="6" t="s">
        <v>70</v>
      </c>
      <c r="B76" s="22" t="s">
        <v>89</v>
      </c>
      <c r="C76" s="9"/>
      <c r="D76" s="9"/>
      <c r="E76" s="9"/>
      <c r="F76" s="9"/>
      <c r="G76" s="9"/>
      <c r="H76" s="9"/>
      <c r="I76" s="9"/>
      <c r="J76" s="9"/>
      <c r="K76" s="9"/>
      <c r="L76" s="9"/>
      <c r="M76" s="9"/>
    </row>
    <row r="77" spans="1:13" s="15" customFormat="1" ht="12.75">
      <c r="A77" s="10"/>
      <c r="B77" s="10"/>
      <c r="C77" s="10"/>
      <c r="D77" s="10"/>
      <c r="E77" s="10"/>
      <c r="F77" s="10"/>
      <c r="G77" s="10"/>
      <c r="H77" s="10"/>
      <c r="I77" s="10"/>
      <c r="J77" s="10"/>
      <c r="K77" s="10"/>
      <c r="L77" s="10"/>
      <c r="M77" s="10"/>
    </row>
    <row r="78" spans="1:13" s="15" customFormat="1" ht="12.75">
      <c r="A78" s="10"/>
      <c r="B78" s="174" t="s">
        <v>285</v>
      </c>
      <c r="C78" s="174"/>
      <c r="D78" s="174"/>
      <c r="E78" s="174"/>
      <c r="F78" s="174"/>
      <c r="G78" s="174"/>
      <c r="H78" s="174"/>
      <c r="I78" s="174"/>
      <c r="J78" s="174"/>
      <c r="K78" s="174"/>
      <c r="L78" s="174"/>
      <c r="M78" s="174"/>
    </row>
    <row r="79" spans="1:13" s="15" customFormat="1" ht="12.75">
      <c r="A79" s="10"/>
      <c r="B79" s="174"/>
      <c r="C79" s="174"/>
      <c r="D79" s="174"/>
      <c r="E79" s="174"/>
      <c r="F79" s="174"/>
      <c r="G79" s="174"/>
      <c r="H79" s="174"/>
      <c r="I79" s="174"/>
      <c r="J79" s="174"/>
      <c r="K79" s="174"/>
      <c r="L79" s="174"/>
      <c r="M79" s="174"/>
    </row>
    <row r="80" spans="1:13" s="15" customFormat="1" ht="12.75" hidden="1">
      <c r="A80" s="10"/>
      <c r="B80" s="174"/>
      <c r="C80" s="174"/>
      <c r="D80" s="174"/>
      <c r="E80" s="174"/>
      <c r="F80" s="174"/>
      <c r="G80" s="174"/>
      <c r="H80" s="174"/>
      <c r="I80" s="174"/>
      <c r="J80" s="174"/>
      <c r="K80" s="174"/>
      <c r="L80" s="174"/>
      <c r="M80" s="174"/>
    </row>
    <row r="81" spans="1:13" s="15" customFormat="1" ht="42.75" customHeight="1" hidden="1">
      <c r="A81" s="10"/>
      <c r="B81" s="174"/>
      <c r="C81" s="174"/>
      <c r="D81" s="174"/>
      <c r="E81" s="174"/>
      <c r="F81" s="174"/>
      <c r="G81" s="174"/>
      <c r="H81" s="174"/>
      <c r="I81" s="174"/>
      <c r="J81" s="174"/>
      <c r="K81" s="174"/>
      <c r="L81" s="174"/>
      <c r="M81" s="174"/>
    </row>
    <row r="82" spans="1:13" s="15" customFormat="1" ht="10.5" customHeight="1" hidden="1">
      <c r="A82" s="10"/>
      <c r="B82" s="174"/>
      <c r="C82" s="174"/>
      <c r="D82" s="174"/>
      <c r="E82" s="174"/>
      <c r="F82" s="174"/>
      <c r="G82" s="174"/>
      <c r="H82" s="174"/>
      <c r="I82" s="174"/>
      <c r="J82" s="174"/>
      <c r="K82" s="174"/>
      <c r="L82" s="174"/>
      <c r="M82" s="174"/>
    </row>
    <row r="83" spans="1:13" s="15" customFormat="1" ht="10.5" customHeight="1">
      <c r="A83" s="10"/>
      <c r="B83" s="14"/>
      <c r="C83" s="14"/>
      <c r="D83" s="14"/>
      <c r="E83" s="14"/>
      <c r="F83" s="14"/>
      <c r="G83" s="14"/>
      <c r="H83" s="14"/>
      <c r="I83" s="14"/>
      <c r="J83" s="14"/>
      <c r="K83" s="14"/>
      <c r="L83" s="14"/>
      <c r="M83" s="14"/>
    </row>
    <row r="84" spans="1:13" s="15" customFormat="1" ht="10.5" customHeight="1">
      <c r="A84" s="10"/>
      <c r="B84" s="174" t="s">
        <v>293</v>
      </c>
      <c r="C84" s="174"/>
      <c r="D84" s="174"/>
      <c r="E84" s="174"/>
      <c r="F84" s="174"/>
      <c r="G84" s="174"/>
      <c r="H84" s="174"/>
      <c r="I84" s="174"/>
      <c r="J84" s="174"/>
      <c r="K84" s="174"/>
      <c r="L84" s="174"/>
      <c r="M84" s="174"/>
    </row>
    <row r="85" spans="1:13" s="15" customFormat="1" ht="10.5" customHeight="1">
      <c r="A85" s="10"/>
      <c r="B85" s="174"/>
      <c r="C85" s="174"/>
      <c r="D85" s="174"/>
      <c r="E85" s="174"/>
      <c r="F85" s="174"/>
      <c r="G85" s="174"/>
      <c r="H85" s="174"/>
      <c r="I85" s="174"/>
      <c r="J85" s="174"/>
      <c r="K85" s="174"/>
      <c r="L85" s="174"/>
      <c r="M85" s="174"/>
    </row>
    <row r="86" spans="1:13" s="15" customFormat="1" ht="10.5" customHeight="1">
      <c r="A86" s="10"/>
      <c r="B86" s="174"/>
      <c r="C86" s="174"/>
      <c r="D86" s="174"/>
      <c r="E86" s="174"/>
      <c r="F86" s="174"/>
      <c r="G86" s="174"/>
      <c r="H86" s="174"/>
      <c r="I86" s="174"/>
      <c r="J86" s="174"/>
      <c r="K86" s="174"/>
      <c r="L86" s="174"/>
      <c r="M86" s="174"/>
    </row>
    <row r="87" spans="1:13" s="15" customFormat="1" ht="10.5" customHeight="1">
      <c r="A87" s="10"/>
      <c r="B87" s="174"/>
      <c r="C87" s="174"/>
      <c r="D87" s="174"/>
      <c r="E87" s="174"/>
      <c r="F87" s="174"/>
      <c r="G87" s="174"/>
      <c r="H87" s="174"/>
      <c r="I87" s="174"/>
      <c r="J87" s="174"/>
      <c r="K87" s="174"/>
      <c r="L87" s="174"/>
      <c r="M87" s="174"/>
    </row>
    <row r="88" spans="1:13" s="15" customFormat="1" ht="10.5" customHeight="1">
      <c r="A88" s="10"/>
      <c r="B88" s="174"/>
      <c r="C88" s="174"/>
      <c r="D88" s="174"/>
      <c r="E88" s="174"/>
      <c r="F88" s="174"/>
      <c r="G88" s="174"/>
      <c r="H88" s="174"/>
      <c r="I88" s="174"/>
      <c r="J88" s="174"/>
      <c r="K88" s="174"/>
      <c r="L88" s="174"/>
      <c r="M88" s="174"/>
    </row>
    <row r="89" spans="1:13" s="15" customFormat="1" ht="15.75" customHeight="1">
      <c r="A89" s="10"/>
      <c r="B89" s="174"/>
      <c r="C89" s="174"/>
      <c r="D89" s="174"/>
      <c r="E89" s="174"/>
      <c r="F89" s="174"/>
      <c r="G89" s="174"/>
      <c r="H89" s="174"/>
      <c r="I89" s="174"/>
      <c r="J89" s="174"/>
      <c r="K89" s="174"/>
      <c r="L89" s="174"/>
      <c r="M89" s="174"/>
    </row>
    <row r="90" spans="1:13" s="15" customFormat="1" ht="10.5" customHeight="1">
      <c r="A90" s="10"/>
      <c r="B90" s="23"/>
      <c r="C90" s="23"/>
      <c r="D90" s="23"/>
      <c r="E90" s="23"/>
      <c r="F90" s="23"/>
      <c r="G90" s="23"/>
      <c r="H90" s="23"/>
      <c r="I90" s="23"/>
      <c r="J90" s="23"/>
      <c r="K90" s="23"/>
      <c r="L90" s="23"/>
      <c r="M90" s="23"/>
    </row>
    <row r="91" spans="1:13" s="15" customFormat="1" ht="12.75">
      <c r="A91" s="10"/>
      <c r="B91" s="19"/>
      <c r="C91" s="19"/>
      <c r="D91" s="19"/>
      <c r="E91" s="19"/>
      <c r="F91" s="19"/>
      <c r="G91" s="19"/>
      <c r="H91" s="19"/>
      <c r="I91" s="19"/>
      <c r="J91" s="19"/>
      <c r="K91" s="19"/>
      <c r="L91" s="19"/>
      <c r="M91" s="19"/>
    </row>
    <row r="92" spans="1:13" s="15" customFormat="1" ht="12.75">
      <c r="A92" s="26" t="s">
        <v>72</v>
      </c>
      <c r="B92" s="11" t="s">
        <v>127</v>
      </c>
      <c r="C92" s="19"/>
      <c r="D92" s="19"/>
      <c r="E92" s="19"/>
      <c r="F92" s="19"/>
      <c r="G92" s="19"/>
      <c r="H92" s="19"/>
      <c r="I92" s="19"/>
      <c r="J92" s="19"/>
      <c r="K92" s="19"/>
      <c r="L92" s="19"/>
      <c r="M92" s="10"/>
    </row>
    <row r="93" spans="1:13" s="15" customFormat="1" ht="12.75">
      <c r="A93" s="10"/>
      <c r="B93" s="19"/>
      <c r="C93" s="19"/>
      <c r="D93" s="19"/>
      <c r="E93" s="19"/>
      <c r="F93" s="19"/>
      <c r="G93" s="19"/>
      <c r="H93" s="19"/>
      <c r="I93" s="19"/>
      <c r="J93" s="19"/>
      <c r="K93" s="19"/>
      <c r="L93" s="19"/>
      <c r="M93" s="10"/>
    </row>
    <row r="94" spans="1:13" s="15" customFormat="1" ht="46.5" customHeight="1">
      <c r="A94" s="10"/>
      <c r="B94" s="183" t="s">
        <v>292</v>
      </c>
      <c r="C94" s="183"/>
      <c r="D94" s="183"/>
      <c r="E94" s="183"/>
      <c r="F94" s="183"/>
      <c r="G94" s="183"/>
      <c r="H94" s="183"/>
      <c r="I94" s="183"/>
      <c r="J94" s="183"/>
      <c r="K94" s="183"/>
      <c r="L94" s="183"/>
      <c r="M94" s="183"/>
    </row>
    <row r="95" spans="1:13" s="15" customFormat="1" ht="6.75" customHeight="1">
      <c r="A95" s="10"/>
      <c r="B95" s="183"/>
      <c r="C95" s="183"/>
      <c r="D95" s="183"/>
      <c r="E95" s="183"/>
      <c r="F95" s="183"/>
      <c r="G95" s="183"/>
      <c r="H95" s="183"/>
      <c r="I95" s="183"/>
      <c r="J95" s="183"/>
      <c r="K95" s="183"/>
      <c r="L95" s="183"/>
      <c r="M95" s="183"/>
    </row>
    <row r="96" spans="1:13" s="15" customFormat="1" ht="10.5" customHeight="1">
      <c r="A96" s="10"/>
      <c r="B96" s="183"/>
      <c r="C96" s="183"/>
      <c r="D96" s="183"/>
      <c r="E96" s="183"/>
      <c r="F96" s="183"/>
      <c r="G96" s="183"/>
      <c r="H96" s="183"/>
      <c r="I96" s="183"/>
      <c r="J96" s="183"/>
      <c r="K96" s="183"/>
      <c r="L96" s="183"/>
      <c r="M96" s="183"/>
    </row>
    <row r="97" spans="2:14" ht="12.75" customHeight="1">
      <c r="B97" s="90"/>
      <c r="C97" s="91"/>
      <c r="D97" s="91"/>
      <c r="E97" s="91"/>
      <c r="F97" s="92"/>
      <c r="G97" s="93" t="s">
        <v>136</v>
      </c>
      <c r="H97" s="94"/>
      <c r="I97" s="94" t="s">
        <v>137</v>
      </c>
      <c r="J97" s="95"/>
      <c r="K97" s="96"/>
      <c r="L97" s="97"/>
      <c r="M97" s="16"/>
      <c r="N97" s="19"/>
    </row>
    <row r="98" spans="2:14" ht="12.75" customHeight="1">
      <c r="B98" s="98"/>
      <c r="C98" s="99"/>
      <c r="D98" s="99"/>
      <c r="E98" s="99"/>
      <c r="F98" s="100"/>
      <c r="G98" s="101" t="s">
        <v>138</v>
      </c>
      <c r="H98" s="102"/>
      <c r="I98" s="102" t="s">
        <v>138</v>
      </c>
      <c r="J98" s="103"/>
      <c r="K98" s="104"/>
      <c r="L98" s="105"/>
      <c r="M98" s="16"/>
      <c r="N98" s="19"/>
    </row>
    <row r="99" spans="2:14" ht="12.75" customHeight="1">
      <c r="B99" s="98"/>
      <c r="C99" s="99"/>
      <c r="D99" s="99"/>
      <c r="E99" s="99"/>
      <c r="F99" s="100"/>
      <c r="G99" s="101" t="s">
        <v>286</v>
      </c>
      <c r="H99" s="102"/>
      <c r="I99" s="101" t="s">
        <v>258</v>
      </c>
      <c r="J99" s="103"/>
      <c r="K99" s="181" t="s">
        <v>139</v>
      </c>
      <c r="L99" s="182"/>
      <c r="M99" s="16"/>
      <c r="N99" s="19"/>
    </row>
    <row r="100" spans="2:14" ht="12.75" customHeight="1">
      <c r="B100" s="98"/>
      <c r="C100" s="99"/>
      <c r="D100" s="99"/>
      <c r="E100" s="99"/>
      <c r="F100" s="100"/>
      <c r="G100" s="101" t="s">
        <v>140</v>
      </c>
      <c r="H100" s="102"/>
      <c r="I100" s="101" t="s">
        <v>140</v>
      </c>
      <c r="J100" s="103"/>
      <c r="K100" s="104"/>
      <c r="L100" s="105"/>
      <c r="M100" s="16"/>
      <c r="N100" s="19"/>
    </row>
    <row r="101" spans="2:14" ht="12.75" customHeight="1">
      <c r="B101" s="106"/>
      <c r="C101" s="107"/>
      <c r="D101" s="107"/>
      <c r="E101" s="107"/>
      <c r="F101" s="108"/>
      <c r="G101" s="109" t="s">
        <v>6</v>
      </c>
      <c r="H101" s="110"/>
      <c r="I101" s="110" t="s">
        <v>6</v>
      </c>
      <c r="J101" s="111"/>
      <c r="K101" s="112" t="s">
        <v>6</v>
      </c>
      <c r="L101" s="113" t="s">
        <v>141</v>
      </c>
      <c r="M101" s="16"/>
      <c r="N101" s="19"/>
    </row>
    <row r="102" spans="2:14" ht="12.75" customHeight="1">
      <c r="B102" s="114" t="s">
        <v>142</v>
      </c>
      <c r="C102" s="115"/>
      <c r="D102" s="115"/>
      <c r="E102" s="115"/>
      <c r="F102" s="144"/>
      <c r="G102" s="145">
        <v>716</v>
      </c>
      <c r="H102" s="118"/>
      <c r="I102" s="117">
        <v>749</v>
      </c>
      <c r="J102" s="119"/>
      <c r="K102" s="120">
        <f>G102-I102</f>
        <v>-33</v>
      </c>
      <c r="L102" s="121">
        <f>K102/I102*100</f>
        <v>-4.405874499332444</v>
      </c>
      <c r="M102" s="16"/>
      <c r="N102" s="19"/>
    </row>
    <row r="103" spans="2:14" ht="12.75" customHeight="1">
      <c r="B103" s="114" t="s">
        <v>186</v>
      </c>
      <c r="C103" s="115"/>
      <c r="D103" s="115"/>
      <c r="E103" s="115"/>
      <c r="F103" s="116"/>
      <c r="G103" s="117">
        <v>-2102</v>
      </c>
      <c r="H103" s="118"/>
      <c r="I103" s="117">
        <v>-2364</v>
      </c>
      <c r="J103" s="119"/>
      <c r="K103" s="120">
        <f>G103-I103</f>
        <v>262</v>
      </c>
      <c r="L103" s="122" t="s">
        <v>188</v>
      </c>
      <c r="M103" s="16"/>
      <c r="N103" s="19"/>
    </row>
    <row r="104" spans="2:14" ht="12.75" customHeight="1">
      <c r="B104" s="123" t="s">
        <v>251</v>
      </c>
      <c r="C104" s="124"/>
      <c r="D104" s="124"/>
      <c r="E104" s="124"/>
      <c r="F104" s="125"/>
      <c r="G104" s="126">
        <v>-2102</v>
      </c>
      <c r="H104" s="127"/>
      <c r="I104" s="126">
        <v>-2364</v>
      </c>
      <c r="J104" s="129"/>
      <c r="K104" s="130">
        <f>G104-I104</f>
        <v>262</v>
      </c>
      <c r="L104" s="131" t="s">
        <v>188</v>
      </c>
      <c r="M104" s="16"/>
      <c r="N104" s="19"/>
    </row>
    <row r="105" spans="2:13" ht="12.75" customHeight="1">
      <c r="B105" s="132"/>
      <c r="C105" s="132"/>
      <c r="D105" s="132"/>
      <c r="E105" s="133"/>
      <c r="F105" s="133"/>
      <c r="G105" s="134"/>
      <c r="H105" s="135"/>
      <c r="I105" s="16"/>
      <c r="J105" s="16"/>
      <c r="K105" s="16"/>
      <c r="L105" s="16"/>
      <c r="M105" s="19"/>
    </row>
    <row r="106" spans="1:2" ht="12.75" customHeight="1">
      <c r="A106" s="26" t="s">
        <v>73</v>
      </c>
      <c r="B106" s="15" t="s">
        <v>216</v>
      </c>
    </row>
    <row r="107" spans="1:2" ht="12.75" customHeight="1">
      <c r="A107" s="26"/>
      <c r="B107" s="15"/>
    </row>
    <row r="108" spans="1:13" ht="12.75" customHeight="1">
      <c r="A108" s="26"/>
      <c r="B108" s="195" t="s">
        <v>252</v>
      </c>
      <c r="C108" s="195"/>
      <c r="D108" s="195"/>
      <c r="E108" s="195"/>
      <c r="F108" s="195"/>
      <c r="G108" s="195"/>
      <c r="H108" s="195"/>
      <c r="I108" s="195"/>
      <c r="J108" s="195"/>
      <c r="K108" s="195"/>
      <c r="L108" s="195"/>
      <c r="M108" s="195"/>
    </row>
    <row r="109" spans="1:13" ht="12.75" customHeight="1">
      <c r="A109" s="26"/>
      <c r="B109" s="195"/>
      <c r="C109" s="195"/>
      <c r="D109" s="195"/>
      <c r="E109" s="195"/>
      <c r="F109" s="195"/>
      <c r="G109" s="195"/>
      <c r="H109" s="195"/>
      <c r="I109" s="195"/>
      <c r="J109" s="195"/>
      <c r="K109" s="195"/>
      <c r="L109" s="195"/>
      <c r="M109" s="195"/>
    </row>
    <row r="110" spans="1:13" ht="12.75">
      <c r="A110" s="26"/>
      <c r="B110" s="35"/>
      <c r="C110" s="35"/>
      <c r="D110" s="35"/>
      <c r="E110" s="35"/>
      <c r="F110" s="35"/>
      <c r="G110" s="35"/>
      <c r="H110" s="35"/>
      <c r="I110" s="35"/>
      <c r="J110" s="35"/>
      <c r="K110" s="35"/>
      <c r="L110" s="35"/>
      <c r="M110" s="35"/>
    </row>
    <row r="111" spans="1:13" ht="12.75" customHeight="1">
      <c r="A111" s="26"/>
      <c r="B111" s="194" t="s">
        <v>253</v>
      </c>
      <c r="C111" s="194"/>
      <c r="D111" s="194"/>
      <c r="E111" s="194"/>
      <c r="F111" s="194"/>
      <c r="G111" s="194"/>
      <c r="H111" s="194"/>
      <c r="I111" s="194"/>
      <c r="J111" s="194"/>
      <c r="K111" s="194"/>
      <c r="L111" s="194"/>
      <c r="M111" s="194"/>
    </row>
    <row r="112" spans="1:13" ht="12.75">
      <c r="A112" s="26"/>
      <c r="B112" s="194"/>
      <c r="C112" s="194"/>
      <c r="D112" s="194"/>
      <c r="E112" s="194"/>
      <c r="F112" s="194"/>
      <c r="G112" s="194"/>
      <c r="H112" s="194"/>
      <c r="I112" s="194"/>
      <c r="J112" s="194"/>
      <c r="K112" s="194"/>
      <c r="L112" s="194"/>
      <c r="M112" s="194"/>
    </row>
    <row r="113" spans="1:13" ht="12.75">
      <c r="A113" s="8"/>
      <c r="B113" s="24"/>
      <c r="C113" s="14"/>
      <c r="D113" s="14"/>
      <c r="E113" s="14"/>
      <c r="F113" s="14"/>
      <c r="G113" s="14"/>
      <c r="H113" s="14"/>
      <c r="I113" s="14"/>
      <c r="J113" s="14"/>
      <c r="K113" s="14"/>
      <c r="L113" s="14"/>
      <c r="M113" s="14"/>
    </row>
    <row r="114" spans="1:13" ht="12.75">
      <c r="A114" s="6" t="s">
        <v>75</v>
      </c>
      <c r="B114" s="22" t="s">
        <v>105</v>
      </c>
      <c r="C114" s="136"/>
      <c r="D114" s="136"/>
      <c r="L114" s="14"/>
      <c r="M114" s="14"/>
    </row>
    <row r="115" spans="2:13" ht="12.75">
      <c r="B115" s="22"/>
      <c r="C115" s="136"/>
      <c r="D115" s="136"/>
      <c r="L115" s="14"/>
      <c r="M115" s="14"/>
    </row>
    <row r="116" spans="2:13" ht="12.75">
      <c r="B116" s="9" t="s">
        <v>106</v>
      </c>
      <c r="C116" s="136"/>
      <c r="D116" s="136"/>
      <c r="L116" s="14"/>
      <c r="M116" s="14"/>
    </row>
    <row r="118" spans="1:13" ht="12.75">
      <c r="A118" s="6" t="s">
        <v>77</v>
      </c>
      <c r="B118" s="175" t="s">
        <v>71</v>
      </c>
      <c r="C118" s="175"/>
      <c r="D118" s="175"/>
      <c r="E118" s="175"/>
      <c r="F118" s="175"/>
      <c r="G118" s="175"/>
      <c r="H118" s="175"/>
      <c r="I118" s="175"/>
      <c r="J118" s="18"/>
      <c r="K118" s="24"/>
      <c r="L118" s="24"/>
      <c r="M118" s="24"/>
    </row>
    <row r="119" spans="1:13" ht="12.75">
      <c r="A119" s="6" t="s">
        <v>36</v>
      </c>
      <c r="B119" s="24"/>
      <c r="C119" s="24"/>
      <c r="D119" s="24"/>
      <c r="E119" s="24"/>
      <c r="F119" s="24"/>
      <c r="G119" s="24"/>
      <c r="H119" s="24"/>
      <c r="I119" s="24"/>
      <c r="J119" s="24"/>
      <c r="K119" s="24"/>
      <c r="L119" s="24"/>
      <c r="M119" s="24"/>
    </row>
    <row r="120" spans="1:13" ht="12.75">
      <c r="A120" s="8"/>
      <c r="B120" s="179" t="s">
        <v>222</v>
      </c>
      <c r="C120" s="180"/>
      <c r="D120" s="180"/>
      <c r="E120" s="180"/>
      <c r="F120" s="180"/>
      <c r="G120" s="180"/>
      <c r="H120" s="180"/>
      <c r="I120" s="180"/>
      <c r="J120" s="180"/>
      <c r="K120" s="180"/>
      <c r="L120" s="180"/>
      <c r="M120" s="180"/>
    </row>
    <row r="121" spans="1:13" ht="12.75">
      <c r="A121" s="8"/>
      <c r="B121" s="180"/>
      <c r="C121" s="180"/>
      <c r="D121" s="180"/>
      <c r="E121" s="180"/>
      <c r="F121" s="180"/>
      <c r="G121" s="180"/>
      <c r="H121" s="180"/>
      <c r="I121" s="180"/>
      <c r="J121" s="180"/>
      <c r="K121" s="180"/>
      <c r="L121" s="180"/>
      <c r="M121" s="180"/>
    </row>
    <row r="122" spans="1:13" ht="12.75">
      <c r="A122" s="8"/>
      <c r="B122" s="19"/>
      <c r="C122" s="19"/>
      <c r="D122" s="19"/>
      <c r="E122" s="19"/>
      <c r="F122" s="19"/>
      <c r="G122" s="19"/>
      <c r="H122" s="19"/>
      <c r="I122" s="19"/>
      <c r="J122" s="19"/>
      <c r="K122" s="19"/>
      <c r="L122" s="19"/>
      <c r="M122" s="19"/>
    </row>
    <row r="123" spans="1:13" ht="12.75">
      <c r="A123" s="6" t="s">
        <v>78</v>
      </c>
      <c r="B123" s="175" t="s">
        <v>74</v>
      </c>
      <c r="C123" s="180"/>
      <c r="D123" s="180"/>
      <c r="E123" s="180"/>
      <c r="F123" s="180"/>
      <c r="G123" s="180"/>
      <c r="H123" s="180"/>
      <c r="I123" s="180"/>
      <c r="J123" s="180"/>
      <c r="K123" s="180"/>
      <c r="L123" s="14"/>
      <c r="M123" s="14"/>
    </row>
    <row r="124" spans="1:13" ht="12.75">
      <c r="A124" s="6"/>
      <c r="B124" s="18"/>
      <c r="C124" s="19"/>
      <c r="D124" s="19"/>
      <c r="E124" s="19"/>
      <c r="F124" s="19"/>
      <c r="G124" s="19"/>
      <c r="H124" s="19"/>
      <c r="I124" s="19"/>
      <c r="J124" s="19"/>
      <c r="K124" s="19"/>
      <c r="L124" s="14"/>
      <c r="M124" s="14"/>
    </row>
    <row r="125" spans="1:13" ht="12.75">
      <c r="A125" s="6"/>
      <c r="B125" s="179" t="s">
        <v>287</v>
      </c>
      <c r="C125" s="180"/>
      <c r="D125" s="180"/>
      <c r="E125" s="180"/>
      <c r="F125" s="180"/>
      <c r="G125" s="180"/>
      <c r="H125" s="180"/>
      <c r="I125" s="180"/>
      <c r="J125" s="180"/>
      <c r="K125" s="180"/>
      <c r="L125" s="180"/>
      <c r="M125" s="180"/>
    </row>
    <row r="126" spans="1:13" ht="12.75">
      <c r="A126" s="8"/>
      <c r="B126" s="24"/>
      <c r="C126" s="14"/>
      <c r="D126" s="14"/>
      <c r="E126" s="14"/>
      <c r="F126" s="14"/>
      <c r="G126" s="14"/>
      <c r="H126" s="14"/>
      <c r="I126" s="14"/>
      <c r="J126" s="14"/>
      <c r="K126" s="23"/>
      <c r="L126" s="14"/>
      <c r="M126" s="14"/>
    </row>
    <row r="127" spans="1:13" ht="12.75">
      <c r="A127" s="6" t="s">
        <v>80</v>
      </c>
      <c r="B127" s="175" t="s">
        <v>76</v>
      </c>
      <c r="C127" s="180"/>
      <c r="D127" s="180"/>
      <c r="E127" s="180"/>
      <c r="F127" s="180"/>
      <c r="G127" s="180"/>
      <c r="H127" s="180"/>
      <c r="I127" s="180"/>
      <c r="J127" s="180"/>
      <c r="K127" s="180"/>
      <c r="L127" s="14"/>
      <c r="M127" s="14"/>
    </row>
    <row r="128" spans="1:13" ht="12.75">
      <c r="A128" s="6"/>
      <c r="B128" s="18"/>
      <c r="C128" s="19"/>
      <c r="D128" s="19"/>
      <c r="E128" s="19"/>
      <c r="F128" s="19"/>
      <c r="G128" s="19"/>
      <c r="H128" s="19"/>
      <c r="I128" s="19"/>
      <c r="J128" s="19"/>
      <c r="K128" s="19"/>
      <c r="L128" s="14"/>
      <c r="M128" s="14"/>
    </row>
    <row r="129" spans="1:13" ht="12.75">
      <c r="A129" s="8"/>
      <c r="B129" s="9" t="s">
        <v>288</v>
      </c>
      <c r="C129" s="14"/>
      <c r="D129" s="14"/>
      <c r="E129" s="14"/>
      <c r="F129" s="14"/>
      <c r="G129" s="14"/>
      <c r="H129" s="14"/>
      <c r="I129" s="14"/>
      <c r="J129" s="14"/>
      <c r="K129" s="23"/>
      <c r="L129" s="14"/>
      <c r="M129" s="14"/>
    </row>
    <row r="131" spans="1:13" ht="12.75">
      <c r="A131" s="6" t="s">
        <v>83</v>
      </c>
      <c r="B131" s="184" t="s">
        <v>114</v>
      </c>
      <c r="C131" s="184"/>
      <c r="D131" s="184"/>
      <c r="E131" s="184"/>
      <c r="F131" s="184"/>
      <c r="G131" s="184"/>
      <c r="H131" s="184"/>
      <c r="I131" s="14"/>
      <c r="J131" s="14"/>
      <c r="K131" s="14"/>
      <c r="L131" s="14"/>
      <c r="M131" s="14"/>
    </row>
    <row r="132" spans="1:13" ht="12.75">
      <c r="A132" s="6"/>
      <c r="B132" s="64"/>
      <c r="C132" s="64"/>
      <c r="D132" s="64"/>
      <c r="E132" s="64"/>
      <c r="F132" s="64"/>
      <c r="G132" s="64"/>
      <c r="H132" s="64"/>
      <c r="I132" s="14"/>
      <c r="J132" s="14"/>
      <c r="K132" s="14"/>
      <c r="L132" s="14"/>
      <c r="M132" s="14"/>
    </row>
    <row r="133" spans="1:13" ht="12.75">
      <c r="A133" s="6"/>
      <c r="B133" s="185" t="s">
        <v>0</v>
      </c>
      <c r="C133" s="176"/>
      <c r="D133" s="176"/>
      <c r="E133" s="176"/>
      <c r="F133" s="176"/>
      <c r="G133" s="176"/>
      <c r="H133" s="176"/>
      <c r="I133" s="176"/>
      <c r="J133" s="176"/>
      <c r="K133" s="176"/>
      <c r="L133" s="176"/>
      <c r="M133" s="176"/>
    </row>
    <row r="134" spans="1:13" ht="12.75">
      <c r="A134" s="6"/>
      <c r="B134" s="25"/>
      <c r="C134" s="25"/>
      <c r="D134" s="25"/>
      <c r="E134" s="25"/>
      <c r="F134" s="25"/>
      <c r="G134" s="25"/>
      <c r="H134" s="25"/>
      <c r="I134" s="25"/>
      <c r="J134" s="25"/>
      <c r="K134" s="25"/>
      <c r="L134" s="25"/>
      <c r="M134" s="25"/>
    </row>
    <row r="135" spans="1:15" ht="15.75" customHeight="1">
      <c r="A135" s="8"/>
      <c r="B135" s="10" t="s">
        <v>125</v>
      </c>
      <c r="D135" s="193" t="s">
        <v>233</v>
      </c>
      <c r="E135" s="193"/>
      <c r="F135" s="193"/>
      <c r="G135" s="193"/>
      <c r="H135" s="193"/>
      <c r="I135" s="193"/>
      <c r="J135" s="193"/>
      <c r="K135" s="193"/>
      <c r="L135" s="193"/>
      <c r="M135" s="193"/>
      <c r="N135" s="193"/>
      <c r="O135" s="14"/>
    </row>
    <row r="136" spans="1:15" ht="15.75" customHeight="1">
      <c r="A136" s="8"/>
      <c r="D136" s="193" t="s">
        <v>234</v>
      </c>
      <c r="E136" s="193"/>
      <c r="F136" s="193"/>
      <c r="G136" s="193"/>
      <c r="H136" s="193"/>
      <c r="I136" s="193"/>
      <c r="J136" s="193"/>
      <c r="K136" s="193"/>
      <c r="L136" s="193"/>
      <c r="M136" s="193"/>
      <c r="N136" s="193"/>
      <c r="O136" s="14"/>
    </row>
    <row r="137" spans="1:15" ht="15.75" customHeight="1">
      <c r="A137" s="8"/>
      <c r="D137" s="193" t="s">
        <v>235</v>
      </c>
      <c r="E137" s="193"/>
      <c r="F137" s="193"/>
      <c r="G137" s="193"/>
      <c r="H137" s="193"/>
      <c r="I137" s="193"/>
      <c r="J137" s="193"/>
      <c r="K137" s="193"/>
      <c r="L137" s="193"/>
      <c r="M137" s="193"/>
      <c r="N137" s="193"/>
      <c r="O137" s="14"/>
    </row>
    <row r="138" spans="1:15" ht="15.75" customHeight="1">
      <c r="A138" s="8"/>
      <c r="D138" s="193" t="s">
        <v>236</v>
      </c>
      <c r="E138" s="193"/>
      <c r="F138" s="193"/>
      <c r="G138" s="193"/>
      <c r="H138" s="193"/>
      <c r="I138" s="193"/>
      <c r="J138" s="193"/>
      <c r="K138" s="193"/>
      <c r="L138" s="193"/>
      <c r="M138" s="193"/>
      <c r="N138" s="193"/>
      <c r="O138" s="14"/>
    </row>
    <row r="139" spans="1:15" ht="15.75" customHeight="1">
      <c r="A139" s="8"/>
      <c r="D139" s="172"/>
      <c r="E139" s="172"/>
      <c r="F139" s="172"/>
      <c r="G139" s="172"/>
      <c r="H139" s="172"/>
      <c r="I139" s="172"/>
      <c r="J139" s="172"/>
      <c r="K139" s="172"/>
      <c r="L139" s="172"/>
      <c r="M139" s="172"/>
      <c r="N139" s="172"/>
      <c r="O139" s="14"/>
    </row>
    <row r="140" spans="1:15" ht="15.75" customHeight="1">
      <c r="A140" s="8"/>
      <c r="D140" s="172" t="s">
        <v>264</v>
      </c>
      <c r="E140" s="172"/>
      <c r="F140" s="172"/>
      <c r="G140" s="172"/>
      <c r="H140" s="172"/>
      <c r="I140" s="172"/>
      <c r="J140" s="172"/>
      <c r="K140" s="172"/>
      <c r="L140" s="172"/>
      <c r="M140" s="172"/>
      <c r="N140" s="172"/>
      <c r="O140" s="14"/>
    </row>
    <row r="141" spans="1:15" ht="15.75" customHeight="1">
      <c r="A141" s="8"/>
      <c r="D141" s="172" t="s">
        <v>265</v>
      </c>
      <c r="E141" s="172"/>
      <c r="F141" s="172"/>
      <c r="G141" s="172"/>
      <c r="H141" s="172"/>
      <c r="I141" s="172"/>
      <c r="J141" s="172"/>
      <c r="K141" s="172"/>
      <c r="L141" s="172"/>
      <c r="M141" s="172"/>
      <c r="N141" s="172"/>
      <c r="O141" s="14"/>
    </row>
    <row r="142" spans="1:15" ht="15.75" customHeight="1">
      <c r="A142" s="8"/>
      <c r="D142" s="172"/>
      <c r="E142" s="172"/>
      <c r="F142" s="172"/>
      <c r="G142" s="172"/>
      <c r="H142" s="172"/>
      <c r="I142" s="172"/>
      <c r="J142" s="172"/>
      <c r="K142" s="172"/>
      <c r="L142" s="172"/>
      <c r="M142" s="172"/>
      <c r="N142" s="172"/>
      <c r="O142" s="14"/>
    </row>
    <row r="143" spans="1:15" ht="15.75" customHeight="1">
      <c r="A143" s="8"/>
      <c r="D143" s="172" t="s">
        <v>266</v>
      </c>
      <c r="E143" s="172"/>
      <c r="F143" s="172"/>
      <c r="G143" s="172"/>
      <c r="H143" s="172"/>
      <c r="I143" s="172"/>
      <c r="J143" s="172"/>
      <c r="K143" s="172"/>
      <c r="L143" s="172"/>
      <c r="M143" s="172"/>
      <c r="N143" s="172"/>
      <c r="O143" s="14"/>
    </row>
    <row r="144" spans="1:15" ht="15.75" customHeight="1">
      <c r="A144" s="8"/>
      <c r="D144" s="172" t="s">
        <v>267</v>
      </c>
      <c r="E144" s="172"/>
      <c r="F144" s="172"/>
      <c r="G144" s="172"/>
      <c r="H144" s="172"/>
      <c r="I144" s="172"/>
      <c r="J144" s="172"/>
      <c r="K144" s="172"/>
      <c r="L144" s="172"/>
      <c r="M144" s="172"/>
      <c r="N144" s="172"/>
      <c r="O144" s="14"/>
    </row>
    <row r="145" spans="1:15" ht="15.75" customHeight="1">
      <c r="A145" s="8"/>
      <c r="D145" s="172"/>
      <c r="E145" s="172"/>
      <c r="F145" s="172"/>
      <c r="G145" s="172"/>
      <c r="H145" s="172"/>
      <c r="I145" s="172"/>
      <c r="J145" s="172"/>
      <c r="K145" s="172"/>
      <c r="L145" s="172"/>
      <c r="M145" s="172"/>
      <c r="N145" s="172"/>
      <c r="O145" s="14"/>
    </row>
    <row r="146" spans="1:15" ht="15.75" customHeight="1">
      <c r="A146" s="8"/>
      <c r="B146" s="10" t="s">
        <v>268</v>
      </c>
      <c r="D146" s="172" t="s">
        <v>273</v>
      </c>
      <c r="E146" s="172"/>
      <c r="F146" s="172"/>
      <c r="G146" s="172"/>
      <c r="H146" s="172"/>
      <c r="I146" s="172"/>
      <c r="J146" s="172"/>
      <c r="K146" s="172"/>
      <c r="L146" s="172"/>
      <c r="M146" s="172"/>
      <c r="N146" s="172"/>
      <c r="O146" s="14"/>
    </row>
    <row r="147" spans="1:15" ht="15.75" customHeight="1">
      <c r="A147" s="8"/>
      <c r="D147" s="172" t="s">
        <v>269</v>
      </c>
      <c r="E147" s="172"/>
      <c r="F147" s="172"/>
      <c r="G147" s="172"/>
      <c r="H147" s="172"/>
      <c r="I147" s="172"/>
      <c r="J147" s="172"/>
      <c r="K147" s="172"/>
      <c r="L147" s="172"/>
      <c r="M147" s="172"/>
      <c r="N147" s="172"/>
      <c r="O147" s="14"/>
    </row>
    <row r="148" spans="1:15" ht="15.75" customHeight="1">
      <c r="A148" s="8"/>
      <c r="D148" s="172" t="s">
        <v>270</v>
      </c>
      <c r="E148" s="172"/>
      <c r="F148" s="172"/>
      <c r="G148" s="172"/>
      <c r="H148" s="172"/>
      <c r="I148" s="172"/>
      <c r="J148" s="172"/>
      <c r="K148" s="172"/>
      <c r="L148" s="172"/>
      <c r="M148" s="172"/>
      <c r="N148" s="172"/>
      <c r="O148" s="14"/>
    </row>
    <row r="149" spans="1:15" ht="15.75" customHeight="1">
      <c r="A149" s="8"/>
      <c r="D149" s="172" t="s">
        <v>271</v>
      </c>
      <c r="E149" s="172"/>
      <c r="F149" s="172"/>
      <c r="G149" s="172"/>
      <c r="H149" s="172"/>
      <c r="I149" s="172"/>
      <c r="J149" s="172"/>
      <c r="K149" s="172"/>
      <c r="L149" s="172"/>
      <c r="M149" s="172"/>
      <c r="N149" s="172"/>
      <c r="O149" s="14"/>
    </row>
    <row r="150" spans="1:15" ht="15.75" customHeight="1">
      <c r="A150" s="8"/>
      <c r="D150" s="172"/>
      <c r="E150" s="172"/>
      <c r="F150" s="172"/>
      <c r="G150" s="172"/>
      <c r="H150" s="172"/>
      <c r="I150" s="172"/>
      <c r="J150" s="172"/>
      <c r="K150" s="172"/>
      <c r="L150" s="172"/>
      <c r="M150" s="172"/>
      <c r="N150" s="172"/>
      <c r="O150" s="14"/>
    </row>
    <row r="151" spans="1:15" ht="15.75" customHeight="1">
      <c r="A151" s="8"/>
      <c r="D151" s="172" t="s">
        <v>272</v>
      </c>
      <c r="E151" s="172"/>
      <c r="F151" s="172"/>
      <c r="G151" s="172"/>
      <c r="H151" s="172"/>
      <c r="I151" s="172"/>
      <c r="J151" s="172"/>
      <c r="K151" s="172"/>
      <c r="L151" s="172"/>
      <c r="M151" s="172"/>
      <c r="N151" s="172"/>
      <c r="O151" s="14"/>
    </row>
    <row r="152" spans="1:15" ht="15.75" customHeight="1">
      <c r="A152" s="8"/>
      <c r="D152" s="172"/>
      <c r="E152" s="172"/>
      <c r="F152" s="172"/>
      <c r="G152" s="172"/>
      <c r="H152" s="172"/>
      <c r="I152" s="172"/>
      <c r="J152" s="172"/>
      <c r="K152" s="172"/>
      <c r="L152" s="172"/>
      <c r="M152" s="172"/>
      <c r="N152" s="172"/>
      <c r="O152" s="14"/>
    </row>
    <row r="153" spans="1:13" ht="12.75">
      <c r="A153" s="8"/>
      <c r="B153" s="14"/>
      <c r="D153" s="137"/>
      <c r="E153" s="137"/>
      <c r="I153" s="28"/>
      <c r="J153" s="28"/>
      <c r="K153" s="28"/>
      <c r="L153" s="27"/>
      <c r="M153" s="28"/>
    </row>
    <row r="154" spans="1:13" ht="12.75">
      <c r="A154" s="6" t="s">
        <v>85</v>
      </c>
      <c r="B154" s="17" t="s">
        <v>79</v>
      </c>
      <c r="C154" s="14"/>
      <c r="D154" s="14"/>
      <c r="E154" s="14"/>
      <c r="F154" s="14"/>
      <c r="G154" s="14"/>
      <c r="H154" s="14"/>
      <c r="I154" s="14"/>
      <c r="J154" s="14"/>
      <c r="K154" s="14"/>
      <c r="L154" s="14"/>
      <c r="M154" s="14"/>
    </row>
    <row r="155" spans="1:13" ht="12.75">
      <c r="A155" s="6"/>
      <c r="B155" s="17"/>
      <c r="C155" s="14"/>
      <c r="D155" s="14"/>
      <c r="E155" s="14"/>
      <c r="F155" s="14"/>
      <c r="G155" s="14"/>
      <c r="H155" s="14"/>
      <c r="I155" s="138" t="s">
        <v>159</v>
      </c>
      <c r="J155" s="138"/>
      <c r="K155" s="138" t="s">
        <v>159</v>
      </c>
      <c r="L155" s="14"/>
      <c r="M155" s="14"/>
    </row>
    <row r="156" spans="1:13" ht="12.75">
      <c r="A156" s="6"/>
      <c r="B156" s="17"/>
      <c r="C156" s="14"/>
      <c r="D156" s="14"/>
      <c r="E156" s="14"/>
      <c r="F156" s="14"/>
      <c r="G156" s="14"/>
      <c r="H156" s="14"/>
      <c r="I156" s="138" t="s">
        <v>286</v>
      </c>
      <c r="J156" s="138"/>
      <c r="K156" s="138" t="s">
        <v>289</v>
      </c>
      <c r="L156" s="14"/>
      <c r="M156" s="14"/>
    </row>
    <row r="157" spans="1:13" ht="12.75">
      <c r="A157" s="6"/>
      <c r="B157" s="17"/>
      <c r="C157" s="14"/>
      <c r="D157" s="14"/>
      <c r="E157" s="14"/>
      <c r="F157" s="14"/>
      <c r="G157" s="14"/>
      <c r="H157" s="14"/>
      <c r="I157" s="138" t="s">
        <v>6</v>
      </c>
      <c r="J157" s="138"/>
      <c r="K157" s="138" t="s">
        <v>6</v>
      </c>
      <c r="L157" s="14"/>
      <c r="M157" s="14"/>
    </row>
    <row r="158" spans="1:13" ht="12.75">
      <c r="A158" s="6"/>
      <c r="B158" s="17"/>
      <c r="C158" s="14"/>
      <c r="D158" s="196" t="s">
        <v>160</v>
      </c>
      <c r="E158" s="196"/>
      <c r="F158" s="14"/>
      <c r="G158" s="14"/>
      <c r="H158" s="14"/>
      <c r="I158" s="139"/>
      <c r="J158" s="139"/>
      <c r="K158" s="140"/>
      <c r="L158" s="14"/>
      <c r="M158" s="14"/>
    </row>
    <row r="159" spans="1:13" ht="13.5" thickBot="1">
      <c r="A159" s="6"/>
      <c r="B159" s="17"/>
      <c r="C159" s="14"/>
      <c r="D159" s="14" t="s">
        <v>161</v>
      </c>
      <c r="E159" s="14"/>
      <c r="F159" s="14"/>
      <c r="G159" s="14"/>
      <c r="H159" s="14"/>
      <c r="I159" s="141">
        <v>216</v>
      </c>
      <c r="J159" s="36"/>
      <c r="K159" s="142">
        <v>212</v>
      </c>
      <c r="L159" s="14"/>
      <c r="M159" s="14"/>
    </row>
    <row r="160" spans="1:13" ht="13.5" thickTop="1">
      <c r="A160" s="6"/>
      <c r="B160" s="17"/>
      <c r="C160" s="14"/>
      <c r="D160" s="14"/>
      <c r="E160" s="14"/>
      <c r="F160" s="14"/>
      <c r="G160" s="14"/>
      <c r="H160" s="14"/>
      <c r="I160" s="139"/>
      <c r="J160" s="139"/>
      <c r="K160" s="28"/>
      <c r="L160" s="14"/>
      <c r="M160" s="14"/>
    </row>
    <row r="161" spans="1:13" ht="12.75">
      <c r="A161" s="20"/>
      <c r="B161" s="17"/>
      <c r="C161" s="14"/>
      <c r="D161" s="196" t="s">
        <v>162</v>
      </c>
      <c r="E161" s="196"/>
      <c r="F161" s="14"/>
      <c r="G161" s="14"/>
      <c r="H161" s="14"/>
      <c r="I161" s="139"/>
      <c r="J161" s="139"/>
      <c r="K161" s="140"/>
      <c r="L161" s="14"/>
      <c r="M161" s="14"/>
    </row>
    <row r="162" spans="1:13" ht="13.5" thickBot="1">
      <c r="A162" s="20"/>
      <c r="B162" s="17"/>
      <c r="C162" s="14"/>
      <c r="D162" s="14" t="s">
        <v>161</v>
      </c>
      <c r="E162" s="14"/>
      <c r="F162" s="14"/>
      <c r="G162" s="14"/>
      <c r="H162" s="14"/>
      <c r="I162" s="141">
        <v>2512</v>
      </c>
      <c r="J162" s="36"/>
      <c r="K162" s="142">
        <v>2627</v>
      </c>
      <c r="L162" s="14"/>
      <c r="M162" s="14"/>
    </row>
    <row r="163" ht="12.75" customHeight="1" thickTop="1">
      <c r="G163" s="14"/>
    </row>
    <row r="164" spans="1:13" ht="13.5" customHeight="1">
      <c r="A164" s="6" t="s">
        <v>87</v>
      </c>
      <c r="B164" s="22" t="s">
        <v>84</v>
      </c>
      <c r="C164" s="9"/>
      <c r="D164" s="9"/>
      <c r="E164" s="9"/>
      <c r="F164" s="9"/>
      <c r="G164" s="9"/>
      <c r="H164" s="9"/>
      <c r="I164" s="8" t="s">
        <v>36</v>
      </c>
      <c r="J164" s="8"/>
      <c r="K164" s="8" t="s">
        <v>36</v>
      </c>
      <c r="L164" s="8"/>
      <c r="M164" s="9" t="s">
        <v>63</v>
      </c>
    </row>
    <row r="165" spans="1:13" ht="13.5" customHeight="1">
      <c r="A165" s="20"/>
      <c r="B165" s="22"/>
      <c r="C165" s="9"/>
      <c r="D165" s="9"/>
      <c r="E165" s="9"/>
      <c r="F165" s="9"/>
      <c r="G165" s="9"/>
      <c r="H165" s="9"/>
      <c r="I165" s="8"/>
      <c r="J165" s="8"/>
      <c r="K165" s="177"/>
      <c r="L165" s="177"/>
      <c r="M165" s="177"/>
    </row>
    <row r="166" spans="1:13" ht="13.5" customHeight="1">
      <c r="A166" s="22"/>
      <c r="B166" s="174" t="s">
        <v>110</v>
      </c>
      <c r="C166" s="174"/>
      <c r="D166" s="174"/>
      <c r="E166" s="174"/>
      <c r="F166" s="174"/>
      <c r="G166" s="174"/>
      <c r="H166" s="174"/>
      <c r="I166" s="174"/>
      <c r="J166" s="174"/>
      <c r="K166" s="174"/>
      <c r="L166" s="174"/>
      <c r="M166" s="174"/>
    </row>
    <row r="167" spans="1:13" ht="13.5" customHeight="1">
      <c r="A167" s="22"/>
      <c r="B167" s="174"/>
      <c r="C167" s="174"/>
      <c r="D167" s="174"/>
      <c r="E167" s="174"/>
      <c r="F167" s="174"/>
      <c r="G167" s="174"/>
      <c r="H167" s="174"/>
      <c r="I167" s="174"/>
      <c r="J167" s="174"/>
      <c r="K167" s="174"/>
      <c r="L167" s="174"/>
      <c r="M167" s="174"/>
    </row>
    <row r="168" spans="1:13" ht="13.5" customHeight="1">
      <c r="A168" s="22"/>
      <c r="B168" s="14"/>
      <c r="C168" s="14"/>
      <c r="D168" s="14"/>
      <c r="E168" s="14"/>
      <c r="F168" s="14"/>
      <c r="G168" s="14"/>
      <c r="H168" s="14"/>
      <c r="I168" s="14"/>
      <c r="J168" s="14"/>
      <c r="K168" s="14"/>
      <c r="L168" s="14"/>
      <c r="M168" s="14"/>
    </row>
    <row r="169" spans="1:13" ht="13.5" customHeight="1">
      <c r="A169" s="6" t="s">
        <v>88</v>
      </c>
      <c r="B169" s="22" t="s">
        <v>86</v>
      </c>
      <c r="C169" s="9"/>
      <c r="D169" s="9"/>
      <c r="E169" s="9"/>
      <c r="F169" s="9"/>
      <c r="G169" s="9"/>
      <c r="H169" s="9"/>
      <c r="I169" s="9"/>
      <c r="J169" s="9"/>
      <c r="K169" s="9"/>
      <c r="L169" s="9"/>
      <c r="M169" s="9"/>
    </row>
    <row r="170" spans="1:13" ht="13.5" customHeight="1">
      <c r="A170" s="6"/>
      <c r="B170" s="22"/>
      <c r="C170" s="9"/>
      <c r="D170" s="9"/>
      <c r="E170" s="9"/>
      <c r="F170" s="9"/>
      <c r="G170" s="9"/>
      <c r="H170" s="9"/>
      <c r="I170" s="9"/>
      <c r="J170" s="9"/>
      <c r="K170" s="9"/>
      <c r="L170" s="9"/>
      <c r="M170" s="9"/>
    </row>
    <row r="171" spans="1:13" ht="188.25" customHeight="1">
      <c r="A171" s="22"/>
      <c r="B171" s="183" t="s">
        <v>151</v>
      </c>
      <c r="C171" s="174"/>
      <c r="D171" s="174"/>
      <c r="E171" s="174"/>
      <c r="F171" s="174"/>
      <c r="G171" s="174"/>
      <c r="H171" s="174"/>
      <c r="I171" s="174"/>
      <c r="J171" s="174"/>
      <c r="K171" s="174"/>
      <c r="L171" s="174"/>
      <c r="M171" s="174"/>
    </row>
    <row r="172" spans="1:13" ht="32.25" customHeight="1">
      <c r="A172" s="22"/>
      <c r="B172" s="183" t="s">
        <v>189</v>
      </c>
      <c r="C172" s="174"/>
      <c r="D172" s="174"/>
      <c r="E172" s="174"/>
      <c r="F172" s="174"/>
      <c r="G172" s="174"/>
      <c r="H172" s="174"/>
      <c r="I172" s="174"/>
      <c r="J172" s="174"/>
      <c r="K172" s="174"/>
      <c r="L172" s="174"/>
      <c r="M172" s="174"/>
    </row>
    <row r="173" spans="1:13" ht="40.5" customHeight="1">
      <c r="A173" s="22"/>
      <c r="B173" s="183" t="s">
        <v>231</v>
      </c>
      <c r="C173" s="174"/>
      <c r="D173" s="174"/>
      <c r="E173" s="174"/>
      <c r="F173" s="174"/>
      <c r="G173" s="174"/>
      <c r="H173" s="174"/>
      <c r="I173" s="174"/>
      <c r="J173" s="174"/>
      <c r="K173" s="174"/>
      <c r="L173" s="174"/>
      <c r="M173" s="174"/>
    </row>
    <row r="174" spans="1:13" ht="13.5" customHeight="1">
      <c r="A174" s="22"/>
      <c r="B174" s="32"/>
      <c r="C174" s="32"/>
      <c r="D174" s="32"/>
      <c r="E174" s="32"/>
      <c r="F174" s="32"/>
      <c r="G174" s="32"/>
      <c r="H174" s="32"/>
      <c r="I174" s="32"/>
      <c r="J174" s="32"/>
      <c r="K174" s="32"/>
      <c r="L174" s="32"/>
      <c r="M174" s="32"/>
    </row>
    <row r="175" spans="1:13" ht="91.5" customHeight="1">
      <c r="A175" s="22"/>
      <c r="B175" s="183" t="s">
        <v>193</v>
      </c>
      <c r="C175" s="174"/>
      <c r="D175" s="174"/>
      <c r="E175" s="174"/>
      <c r="F175" s="174"/>
      <c r="G175" s="174"/>
      <c r="H175" s="174"/>
      <c r="I175" s="174"/>
      <c r="J175" s="174"/>
      <c r="K175" s="174"/>
      <c r="L175" s="174"/>
      <c r="M175" s="174"/>
    </row>
    <row r="176" spans="1:13" ht="13.5" customHeight="1">
      <c r="A176" s="22"/>
      <c r="B176" s="16"/>
      <c r="C176" s="14"/>
      <c r="D176" s="14"/>
      <c r="E176" s="14"/>
      <c r="F176" s="14"/>
      <c r="G176" s="14"/>
      <c r="H176" s="14"/>
      <c r="I176" s="14"/>
      <c r="J176" s="14"/>
      <c r="K176" s="14"/>
      <c r="L176" s="14"/>
      <c r="M176" s="14"/>
    </row>
    <row r="177" spans="1:13" ht="30.75" customHeight="1">
      <c r="A177" s="22"/>
      <c r="B177" s="183" t="s">
        <v>232</v>
      </c>
      <c r="C177" s="174"/>
      <c r="D177" s="174"/>
      <c r="E177" s="174"/>
      <c r="F177" s="174"/>
      <c r="G177" s="174"/>
      <c r="H177" s="174"/>
      <c r="I177" s="174"/>
      <c r="J177" s="174"/>
      <c r="K177" s="174"/>
      <c r="L177" s="174"/>
      <c r="M177" s="174"/>
    </row>
    <row r="178" spans="1:13" ht="13.5" customHeight="1">
      <c r="A178" s="22"/>
      <c r="B178" s="14"/>
      <c r="C178" s="14"/>
      <c r="D178" s="14"/>
      <c r="E178" s="14"/>
      <c r="F178" s="14"/>
      <c r="G178" s="14"/>
      <c r="H178" s="14"/>
      <c r="I178" s="14"/>
      <c r="J178" s="14"/>
      <c r="K178" s="14"/>
      <c r="L178" s="14"/>
      <c r="M178" s="14"/>
    </row>
    <row r="179" spans="1:13" ht="63.75" customHeight="1">
      <c r="A179" s="22"/>
      <c r="B179" s="183" t="s">
        <v>182</v>
      </c>
      <c r="C179" s="174"/>
      <c r="D179" s="174"/>
      <c r="E179" s="174"/>
      <c r="F179" s="174"/>
      <c r="G179" s="174"/>
      <c r="H179" s="174"/>
      <c r="I179" s="174"/>
      <c r="J179" s="174"/>
      <c r="K179" s="174"/>
      <c r="L179" s="174"/>
      <c r="M179" s="174"/>
    </row>
    <row r="180" spans="1:13" ht="12.75">
      <c r="A180" s="22"/>
      <c r="B180" s="16"/>
      <c r="C180" s="14"/>
      <c r="D180" s="14"/>
      <c r="E180" s="14"/>
      <c r="F180" s="14"/>
      <c r="G180" s="14"/>
      <c r="H180" s="14"/>
      <c r="I180" s="14"/>
      <c r="J180" s="14"/>
      <c r="K180" s="14"/>
      <c r="L180" s="14"/>
      <c r="M180" s="14"/>
    </row>
    <row r="181" spans="1:13" ht="26.25" customHeight="1">
      <c r="A181" s="22"/>
      <c r="B181" s="183" t="s">
        <v>180</v>
      </c>
      <c r="C181" s="183"/>
      <c r="D181" s="183"/>
      <c r="E181" s="183"/>
      <c r="F181" s="183"/>
      <c r="G181" s="183"/>
      <c r="H181" s="183"/>
      <c r="I181" s="183"/>
      <c r="J181" s="183"/>
      <c r="K181" s="183"/>
      <c r="L181" s="183"/>
      <c r="M181" s="183"/>
    </row>
    <row r="182" spans="1:13" ht="12.75">
      <c r="A182" s="22"/>
      <c r="B182" s="16"/>
      <c r="C182" s="14"/>
      <c r="D182" s="14"/>
      <c r="E182" s="14"/>
      <c r="F182" s="14"/>
      <c r="G182" s="14"/>
      <c r="H182" s="14"/>
      <c r="I182" s="14"/>
      <c r="J182" s="14"/>
      <c r="K182" s="14"/>
      <c r="L182" s="14"/>
      <c r="M182" s="14"/>
    </row>
    <row r="183" spans="1:13" ht="52.5" customHeight="1">
      <c r="A183" s="22"/>
      <c r="B183" s="183" t="s">
        <v>181</v>
      </c>
      <c r="C183" s="183"/>
      <c r="D183" s="183"/>
      <c r="E183" s="183"/>
      <c r="F183" s="183"/>
      <c r="G183" s="183"/>
      <c r="H183" s="183"/>
      <c r="I183" s="183"/>
      <c r="J183" s="183"/>
      <c r="K183" s="183"/>
      <c r="L183" s="183"/>
      <c r="M183" s="183"/>
    </row>
    <row r="184" spans="1:13" ht="12.75">
      <c r="A184" s="22"/>
      <c r="B184" s="16"/>
      <c r="C184" s="14"/>
      <c r="D184" s="14"/>
      <c r="E184" s="14"/>
      <c r="F184" s="14"/>
      <c r="G184" s="14"/>
      <c r="H184" s="14"/>
      <c r="I184" s="14"/>
      <c r="J184" s="14"/>
      <c r="K184" s="14"/>
      <c r="L184" s="14"/>
      <c r="M184" s="14"/>
    </row>
    <row r="185" spans="1:13" ht="12.75" customHeight="1">
      <c r="A185" s="22"/>
      <c r="B185" s="188" t="s">
        <v>238</v>
      </c>
      <c r="C185" s="188"/>
      <c r="D185" s="188"/>
      <c r="E185" s="188"/>
      <c r="F185" s="188"/>
      <c r="G185" s="188"/>
      <c r="H185" s="188"/>
      <c r="I185" s="188"/>
      <c r="J185" s="188"/>
      <c r="K185" s="188"/>
      <c r="L185" s="188"/>
      <c r="M185" s="188"/>
    </row>
    <row r="186" spans="1:13" ht="12.75" customHeight="1">
      <c r="A186" s="22"/>
      <c r="B186" s="188" t="s">
        <v>239</v>
      </c>
      <c r="C186" s="188"/>
      <c r="D186" s="188"/>
      <c r="E186" s="188"/>
      <c r="F186" s="188"/>
      <c r="G186" s="188"/>
      <c r="H186" s="188"/>
      <c r="I186" s="188"/>
      <c r="J186" s="188"/>
      <c r="K186" s="188"/>
      <c r="L186" s="188"/>
      <c r="M186" s="188"/>
    </row>
    <row r="187" spans="1:13" ht="13.5" customHeight="1">
      <c r="A187" s="22"/>
      <c r="B187" s="14"/>
      <c r="C187" s="14"/>
      <c r="D187" s="14"/>
      <c r="E187" s="14"/>
      <c r="F187" s="14"/>
      <c r="G187" s="14"/>
      <c r="H187" s="14"/>
      <c r="I187" s="14"/>
      <c r="J187" s="14"/>
      <c r="K187" s="14"/>
      <c r="L187" s="14"/>
      <c r="M187" s="14"/>
    </row>
    <row r="188" spans="1:13" ht="51" customHeight="1">
      <c r="A188" s="22"/>
      <c r="B188" s="183" t="s">
        <v>179</v>
      </c>
      <c r="C188" s="174"/>
      <c r="D188" s="174"/>
      <c r="E188" s="174"/>
      <c r="F188" s="174"/>
      <c r="G188" s="174"/>
      <c r="H188" s="174"/>
      <c r="I188" s="174"/>
      <c r="J188" s="174"/>
      <c r="K188" s="174"/>
      <c r="L188" s="174"/>
      <c r="M188" s="174"/>
    </row>
    <row r="189" spans="1:13" ht="13.5" customHeight="1">
      <c r="A189" s="22"/>
      <c r="B189" s="14"/>
      <c r="C189" s="14"/>
      <c r="D189" s="14"/>
      <c r="E189" s="14"/>
      <c r="F189" s="14"/>
      <c r="G189" s="14"/>
      <c r="H189" s="14"/>
      <c r="I189" s="14"/>
      <c r="J189" s="14"/>
      <c r="K189" s="14"/>
      <c r="L189" s="14"/>
      <c r="M189" s="14"/>
    </row>
    <row r="190" spans="1:13" ht="13.5" customHeight="1">
      <c r="A190" s="22" t="s">
        <v>112</v>
      </c>
      <c r="B190" s="184" t="s">
        <v>113</v>
      </c>
      <c r="C190" s="184"/>
      <c r="D190" s="184"/>
      <c r="E190" s="184"/>
      <c r="F190" s="184"/>
      <c r="G190" s="184"/>
      <c r="H190" s="184"/>
      <c r="I190" s="184"/>
      <c r="J190" s="184"/>
      <c r="K190" s="184"/>
      <c r="L190" s="184"/>
      <c r="M190" s="184"/>
    </row>
    <row r="191" spans="1:13" ht="13.5" customHeight="1">
      <c r="A191" s="22"/>
      <c r="B191" s="14"/>
      <c r="C191" s="14"/>
      <c r="D191" s="14"/>
      <c r="E191" s="14"/>
      <c r="F191" s="14"/>
      <c r="G191" s="14"/>
      <c r="H191" s="14"/>
      <c r="I191" s="14"/>
      <c r="J191" s="14"/>
      <c r="K191" s="14"/>
      <c r="L191" s="14"/>
      <c r="M191" s="14"/>
    </row>
    <row r="192" spans="1:13" ht="13.5" customHeight="1">
      <c r="A192" s="22"/>
      <c r="B192" s="174" t="s">
        <v>130</v>
      </c>
      <c r="C192" s="174"/>
      <c r="D192" s="174"/>
      <c r="E192" s="174"/>
      <c r="F192" s="174"/>
      <c r="G192" s="174"/>
      <c r="H192" s="174"/>
      <c r="I192" s="174"/>
      <c r="J192" s="174"/>
      <c r="K192" s="174"/>
      <c r="L192" s="174"/>
      <c r="M192" s="174"/>
    </row>
    <row r="193" spans="1:13" ht="13.5" customHeight="1">
      <c r="A193" s="9"/>
      <c r="B193" s="14"/>
      <c r="C193" s="14"/>
      <c r="D193" s="14"/>
      <c r="E193" s="14"/>
      <c r="F193" s="14"/>
      <c r="G193" s="14"/>
      <c r="H193" s="14"/>
      <c r="I193" s="14"/>
      <c r="J193" s="14"/>
      <c r="K193" s="14"/>
      <c r="L193" s="14"/>
      <c r="M193" s="14"/>
    </row>
    <row r="194" spans="1:13" ht="13.5" customHeight="1">
      <c r="A194" s="6" t="s">
        <v>111</v>
      </c>
      <c r="B194" s="17" t="s">
        <v>81</v>
      </c>
      <c r="C194" s="14"/>
      <c r="D194" s="14"/>
      <c r="E194" s="14"/>
      <c r="F194" s="14"/>
      <c r="G194" s="14"/>
      <c r="H194" s="14"/>
      <c r="I194" s="14"/>
      <c r="J194" s="14"/>
      <c r="K194" s="14"/>
      <c r="L194" s="14"/>
      <c r="M194" s="14"/>
    </row>
    <row r="195" spans="1:13" ht="13.5" customHeight="1">
      <c r="A195" s="6"/>
      <c r="B195" s="17"/>
      <c r="C195" s="14"/>
      <c r="D195" s="14"/>
      <c r="E195" s="14"/>
      <c r="F195" s="14"/>
      <c r="G195" s="14"/>
      <c r="H195" s="14"/>
      <c r="I195" s="14"/>
      <c r="J195" s="14"/>
      <c r="K195" s="14"/>
      <c r="L195" s="14"/>
      <c r="M195" s="14"/>
    </row>
    <row r="196" spans="1:13" ht="13.5" customHeight="1">
      <c r="A196" s="6"/>
      <c r="B196" s="174" t="s">
        <v>152</v>
      </c>
      <c r="C196" s="174"/>
      <c r="D196" s="174"/>
      <c r="E196" s="174"/>
      <c r="F196" s="174"/>
      <c r="G196" s="174"/>
      <c r="H196" s="174"/>
      <c r="I196" s="174"/>
      <c r="J196" s="174"/>
      <c r="K196" s="174"/>
      <c r="L196" s="174"/>
      <c r="M196" s="174"/>
    </row>
    <row r="197" spans="1:13" ht="13.5" customHeight="1">
      <c r="A197" s="9"/>
      <c r="B197" s="174"/>
      <c r="C197" s="174"/>
      <c r="D197" s="174"/>
      <c r="E197" s="174"/>
      <c r="F197" s="174"/>
      <c r="G197" s="174"/>
      <c r="H197" s="174"/>
      <c r="I197" s="174"/>
      <c r="J197" s="174"/>
      <c r="K197" s="174"/>
      <c r="L197" s="174"/>
      <c r="M197" s="174"/>
    </row>
    <row r="198" spans="1:13" ht="13.5" customHeight="1">
      <c r="A198" s="9"/>
      <c r="B198" s="14"/>
      <c r="C198" s="14"/>
      <c r="D198" s="14"/>
      <c r="E198" s="14"/>
      <c r="F198" s="14"/>
      <c r="G198" s="14"/>
      <c r="H198" s="14"/>
      <c r="I198" s="14"/>
      <c r="J198" s="14"/>
      <c r="K198" s="14"/>
      <c r="L198" s="14"/>
      <c r="M198" s="14"/>
    </row>
    <row r="199" spans="1:13" ht="13.5" customHeight="1">
      <c r="A199" s="9"/>
      <c r="B199" s="14"/>
      <c r="C199" s="14"/>
      <c r="D199" s="14"/>
      <c r="E199" s="14"/>
      <c r="F199" s="14"/>
      <c r="G199" s="187" t="s">
        <v>34</v>
      </c>
      <c r="H199" s="187"/>
      <c r="I199" s="187"/>
      <c r="J199" s="128"/>
      <c r="K199" s="187" t="s">
        <v>35</v>
      </c>
      <c r="L199" s="187"/>
      <c r="M199" s="187"/>
    </row>
    <row r="200" spans="1:13" ht="12.75">
      <c r="A200" s="9"/>
      <c r="B200" s="14"/>
      <c r="C200" s="14"/>
      <c r="D200" s="14"/>
      <c r="E200" s="14"/>
      <c r="F200" s="14"/>
      <c r="G200" s="67" t="s">
        <v>37</v>
      </c>
      <c r="I200" s="67" t="s">
        <v>132</v>
      </c>
      <c r="J200" s="66"/>
      <c r="K200" s="67" t="s">
        <v>37</v>
      </c>
      <c r="M200" s="67" t="s">
        <v>132</v>
      </c>
    </row>
    <row r="201" spans="1:13" ht="12.75">
      <c r="A201" s="9"/>
      <c r="B201" s="14"/>
      <c r="C201" s="14"/>
      <c r="D201" s="14"/>
      <c r="E201" s="14"/>
      <c r="F201" s="14"/>
      <c r="G201" s="67" t="s">
        <v>21</v>
      </c>
      <c r="I201" s="67" t="s">
        <v>21</v>
      </c>
      <c r="J201" s="66"/>
      <c r="K201" s="67" t="s">
        <v>38</v>
      </c>
      <c r="M201" s="67" t="s">
        <v>38</v>
      </c>
    </row>
    <row r="202" spans="1:13" ht="12.75">
      <c r="A202" s="9"/>
      <c r="B202" s="14"/>
      <c r="C202" s="14"/>
      <c r="D202" s="14"/>
      <c r="E202" s="14"/>
      <c r="F202" s="14"/>
      <c r="G202" s="65" t="s">
        <v>290</v>
      </c>
      <c r="I202" s="65" t="s">
        <v>291</v>
      </c>
      <c r="J202" s="66"/>
      <c r="K202" s="65" t="s">
        <v>290</v>
      </c>
      <c r="M202" s="65" t="s">
        <v>291</v>
      </c>
    </row>
    <row r="203" spans="1:13" ht="13.5" customHeight="1">
      <c r="A203" s="9"/>
      <c r="B203" s="14"/>
      <c r="C203" s="14"/>
      <c r="D203" s="14"/>
      <c r="E203" s="14"/>
      <c r="F203" s="14"/>
      <c r="G203" s="143"/>
      <c r="H203" s="143"/>
      <c r="I203" s="143"/>
      <c r="J203" s="143"/>
      <c r="K203" s="143"/>
      <c r="L203" s="143"/>
      <c r="M203" s="143"/>
    </row>
    <row r="204" spans="1:13" ht="13.5" customHeight="1">
      <c r="A204" s="9"/>
      <c r="B204" s="9" t="s">
        <v>215</v>
      </c>
      <c r="C204" s="14"/>
      <c r="D204" s="14"/>
      <c r="E204" s="14"/>
      <c r="F204" s="14"/>
      <c r="G204" s="14"/>
      <c r="H204" s="14"/>
      <c r="I204" s="14"/>
      <c r="J204" s="14"/>
      <c r="K204" s="14"/>
      <c r="L204" s="14"/>
      <c r="M204" s="14"/>
    </row>
    <row r="205" spans="1:13" ht="13.5" customHeight="1">
      <c r="A205" s="9"/>
      <c r="B205" s="9" t="s">
        <v>214</v>
      </c>
      <c r="C205" s="9"/>
      <c r="D205" s="9"/>
      <c r="E205" s="9"/>
      <c r="F205" s="9"/>
      <c r="G205" s="68">
        <f>'P&amp;L-REPORT  '!D35*1000</f>
        <v>-2102000</v>
      </c>
      <c r="H205" s="9"/>
      <c r="I205" s="68">
        <f>'P&amp;L-REPORT  '!E35*1000</f>
        <v>-194000</v>
      </c>
      <c r="J205" s="9"/>
      <c r="K205" s="68">
        <f>'P&amp;L-REPORT  '!G35*1000</f>
        <v>-4462000</v>
      </c>
      <c r="L205" s="9"/>
      <c r="M205" s="69">
        <f>'P&amp;L-REPORT  '!H35*1000</f>
        <v>71000</v>
      </c>
    </row>
    <row r="206" spans="1:12" ht="13.5" customHeight="1">
      <c r="A206" s="9"/>
      <c r="B206" s="9"/>
      <c r="C206" s="9"/>
      <c r="D206" s="9"/>
      <c r="E206" s="9"/>
      <c r="F206" s="9"/>
      <c r="G206" s="9"/>
      <c r="H206" s="9"/>
      <c r="J206" s="9"/>
      <c r="K206" s="9"/>
      <c r="L206" s="9"/>
    </row>
    <row r="207" spans="1:12" ht="13.5" customHeight="1">
      <c r="A207" s="9"/>
      <c r="B207" s="9" t="s">
        <v>82</v>
      </c>
      <c r="C207" s="9"/>
      <c r="D207" s="9"/>
      <c r="E207" s="9"/>
      <c r="F207" s="9"/>
      <c r="G207" s="9"/>
      <c r="H207" s="9"/>
      <c r="J207" s="9"/>
      <c r="K207" s="9"/>
      <c r="L207" s="9"/>
    </row>
    <row r="208" spans="1:13" ht="13.5" customHeight="1">
      <c r="A208" s="9"/>
      <c r="B208" s="9" t="s">
        <v>128</v>
      </c>
      <c r="C208" s="9"/>
      <c r="D208" s="9"/>
      <c r="E208" s="9"/>
      <c r="F208" s="9"/>
      <c r="G208" s="30">
        <v>186253033</v>
      </c>
      <c r="H208" s="70"/>
      <c r="I208" s="71">
        <v>186253033</v>
      </c>
      <c r="J208" s="9"/>
      <c r="K208" s="30">
        <v>186216115</v>
      </c>
      <c r="L208" s="9"/>
      <c r="M208" s="71">
        <v>186178791</v>
      </c>
    </row>
    <row r="209" spans="1:12" ht="13.5" customHeight="1">
      <c r="A209" s="9"/>
      <c r="B209" s="9"/>
      <c r="C209" s="9"/>
      <c r="D209" s="9"/>
      <c r="E209" s="9"/>
      <c r="F209" s="9"/>
      <c r="G209" s="70"/>
      <c r="H209" s="9"/>
      <c r="J209" s="9"/>
      <c r="K209" s="72"/>
      <c r="L209" s="9"/>
    </row>
    <row r="210" spans="1:13" ht="13.5" customHeight="1">
      <c r="A210" s="9"/>
      <c r="B210" s="9" t="s">
        <v>190</v>
      </c>
      <c r="C210" s="9"/>
      <c r="D210" s="9"/>
      <c r="E210" s="9"/>
      <c r="F210" s="9"/>
      <c r="G210" s="73">
        <f>+G205/G208*100</f>
        <v>-1.12857222572048</v>
      </c>
      <c r="H210" s="9"/>
      <c r="I210" s="73">
        <f>+I205/I208*100</f>
        <v>-0.10415937763547721</v>
      </c>
      <c r="J210" s="9"/>
      <c r="K210" s="73">
        <f>+K205/K208*100</f>
        <v>-2.3961406347672973</v>
      </c>
      <c r="L210" s="9"/>
      <c r="M210" s="73">
        <f>+M205/M208*100</f>
        <v>0.03813538567881237</v>
      </c>
    </row>
    <row r="211" spans="1:12" ht="13.5" customHeight="1">
      <c r="A211" s="9"/>
      <c r="B211" s="9"/>
      <c r="C211" s="9"/>
      <c r="D211" s="9"/>
      <c r="E211" s="9"/>
      <c r="F211" s="9"/>
      <c r="G211" s="74"/>
      <c r="H211" s="9"/>
      <c r="J211" s="9"/>
      <c r="K211" s="74"/>
      <c r="L211" s="9"/>
    </row>
    <row r="212" spans="1:13" ht="13.5" customHeight="1">
      <c r="A212" s="9"/>
      <c r="B212" s="9" t="s">
        <v>82</v>
      </c>
      <c r="C212" s="9"/>
      <c r="D212" s="9"/>
      <c r="E212" s="9"/>
      <c r="F212" s="9"/>
      <c r="G212" s="75">
        <f>G208</f>
        <v>186253033</v>
      </c>
      <c r="H212" s="9"/>
      <c r="I212" s="75">
        <f>I208</f>
        <v>186253033</v>
      </c>
      <c r="J212" s="9"/>
      <c r="K212" s="75">
        <f>K208</f>
        <v>186216115</v>
      </c>
      <c r="L212" s="9"/>
      <c r="M212" s="75">
        <f>+M208</f>
        <v>186178791</v>
      </c>
    </row>
    <row r="213" spans="1:12" ht="13.5" customHeight="1">
      <c r="A213" s="9"/>
      <c r="B213" s="9" t="s">
        <v>128</v>
      </c>
      <c r="C213" s="9"/>
      <c r="D213" s="9"/>
      <c r="E213" s="9"/>
      <c r="F213" s="9"/>
      <c r="G213" s="74"/>
      <c r="H213" s="9"/>
      <c r="J213" s="9"/>
      <c r="K213" s="74"/>
      <c r="L213" s="9"/>
    </row>
    <row r="214" spans="1:13" ht="13.5" customHeight="1">
      <c r="A214" s="9"/>
      <c r="B214" s="9" t="s">
        <v>163</v>
      </c>
      <c r="C214" s="9"/>
      <c r="D214" s="9"/>
      <c r="E214" s="9"/>
      <c r="F214" s="9"/>
      <c r="G214" s="75">
        <v>0</v>
      </c>
      <c r="H214" s="9"/>
      <c r="I214" s="75">
        <v>0</v>
      </c>
      <c r="J214" s="9"/>
      <c r="K214" s="75">
        <v>0</v>
      </c>
      <c r="L214" s="9"/>
      <c r="M214" s="75">
        <v>0</v>
      </c>
    </row>
    <row r="215" spans="1:13" ht="13.5" customHeight="1">
      <c r="A215" s="9"/>
      <c r="B215" s="9" t="s">
        <v>187</v>
      </c>
      <c r="G215" s="75">
        <v>0</v>
      </c>
      <c r="H215" s="9"/>
      <c r="I215" s="75">
        <v>0</v>
      </c>
      <c r="J215" s="9"/>
      <c r="K215" s="75">
        <v>0</v>
      </c>
      <c r="L215" s="9"/>
      <c r="M215" s="75">
        <v>0</v>
      </c>
    </row>
    <row r="216" spans="1:12" ht="13.5" customHeight="1">
      <c r="A216" s="9"/>
      <c r="B216" s="186" t="s">
        <v>1</v>
      </c>
      <c r="C216" s="186"/>
      <c r="D216" s="186"/>
      <c r="E216" s="186"/>
      <c r="F216" s="9"/>
      <c r="G216" s="76"/>
      <c r="H216" s="9"/>
      <c r="I216" s="76"/>
      <c r="J216" s="9"/>
      <c r="K216" s="76"/>
      <c r="L216" s="9"/>
    </row>
    <row r="217" spans="1:6" ht="13.5" customHeight="1">
      <c r="A217" s="9"/>
      <c r="B217" s="186"/>
      <c r="C217" s="186"/>
      <c r="D217" s="186"/>
      <c r="E217" s="186"/>
      <c r="F217" s="9"/>
    </row>
    <row r="218" spans="1:13" ht="13.5" customHeight="1">
      <c r="A218" s="9"/>
      <c r="B218" s="186"/>
      <c r="C218" s="186"/>
      <c r="D218" s="186"/>
      <c r="E218" s="186"/>
      <c r="F218" s="9"/>
      <c r="G218" s="77">
        <f>G212+G214+G215</f>
        <v>186253033</v>
      </c>
      <c r="H218" s="9"/>
      <c r="I218" s="77">
        <f>I212+I214+I215</f>
        <v>186253033</v>
      </c>
      <c r="J218" s="9"/>
      <c r="K218" s="77">
        <f>K212+K214+K215</f>
        <v>186216115</v>
      </c>
      <c r="L218" s="9"/>
      <c r="M218" s="77">
        <f>M212+M214+M215</f>
        <v>186178791</v>
      </c>
    </row>
    <row r="220" spans="2:13" ht="12.75">
      <c r="B220" s="10" t="s">
        <v>191</v>
      </c>
      <c r="G220" s="73">
        <f>+G205/G218*100</f>
        <v>-1.12857222572048</v>
      </c>
      <c r="H220" s="78"/>
      <c r="I220" s="73">
        <f>+I205/I218*100</f>
        <v>-0.10415937763547721</v>
      </c>
      <c r="J220" s="78"/>
      <c r="K220" s="73">
        <f>+K205/K218*100</f>
        <v>-2.3961406347672973</v>
      </c>
      <c r="M220" s="73">
        <f>+M205/M218*100</f>
        <v>0.03813538567881237</v>
      </c>
    </row>
    <row r="223" spans="1:13" ht="12.75">
      <c r="A223" s="6" t="s">
        <v>153</v>
      </c>
      <c r="B223" s="17" t="s">
        <v>154</v>
      </c>
      <c r="C223" s="14"/>
      <c r="D223" s="14"/>
      <c r="G223" s="10" t="s">
        <v>36</v>
      </c>
      <c r="I223" s="10" t="s">
        <v>36</v>
      </c>
      <c r="K223" s="10" t="s">
        <v>36</v>
      </c>
      <c r="M223" s="10" t="s">
        <v>36</v>
      </c>
    </row>
    <row r="225" spans="2:13" ht="12.75">
      <c r="B225" s="179" t="s">
        <v>294</v>
      </c>
      <c r="C225" s="180"/>
      <c r="D225" s="180"/>
      <c r="E225" s="180"/>
      <c r="F225" s="180"/>
      <c r="G225" s="180"/>
      <c r="H225" s="180"/>
      <c r="I225" s="180"/>
      <c r="J225" s="180"/>
      <c r="K225" s="180"/>
      <c r="L225" s="180"/>
      <c r="M225" s="180"/>
    </row>
    <row r="226" spans="2:13" ht="12.75">
      <c r="B226" s="180"/>
      <c r="C226" s="180"/>
      <c r="D226" s="180"/>
      <c r="E226" s="180"/>
      <c r="F226" s="180"/>
      <c r="G226" s="180"/>
      <c r="H226" s="180"/>
      <c r="I226" s="180"/>
      <c r="J226" s="180"/>
      <c r="K226" s="180"/>
      <c r="L226" s="180"/>
      <c r="M226" s="180"/>
    </row>
  </sheetData>
  <mergeCells count="65">
    <mergeCell ref="D158:E158"/>
    <mergeCell ref="D137:N137"/>
    <mergeCell ref="B171:M171"/>
    <mergeCell ref="D136:N136"/>
    <mergeCell ref="B166:M167"/>
    <mergeCell ref="D161:E161"/>
    <mergeCell ref="K165:M165"/>
    <mergeCell ref="D138:N138"/>
    <mergeCell ref="D135:N135"/>
    <mergeCell ref="B30:M30"/>
    <mergeCell ref="B111:M112"/>
    <mergeCell ref="B123:K123"/>
    <mergeCell ref="B120:M121"/>
    <mergeCell ref="B37:L38"/>
    <mergeCell ref="B40:M42"/>
    <mergeCell ref="B46:M46"/>
    <mergeCell ref="B94:M96"/>
    <mergeCell ref="B108:M109"/>
    <mergeCell ref="B32:I32"/>
    <mergeCell ref="B19:M19"/>
    <mergeCell ref="B26:M26"/>
    <mergeCell ref="B21:M22"/>
    <mergeCell ref="B59:M59"/>
    <mergeCell ref="B52:I52"/>
    <mergeCell ref="B48:I48"/>
    <mergeCell ref="B34:M35"/>
    <mergeCell ref="B57:M57"/>
    <mergeCell ref="B54:M55"/>
    <mergeCell ref="B179:M179"/>
    <mergeCell ref="B177:M177"/>
    <mergeCell ref="B186:M186"/>
    <mergeCell ref="A1:M1"/>
    <mergeCell ref="A2:M2"/>
    <mergeCell ref="A4:M4"/>
    <mergeCell ref="B8:M8"/>
    <mergeCell ref="A6:M6"/>
    <mergeCell ref="B10:M13"/>
    <mergeCell ref="B15:M17"/>
    <mergeCell ref="K199:M199"/>
    <mergeCell ref="B172:M172"/>
    <mergeCell ref="B192:M192"/>
    <mergeCell ref="B190:M190"/>
    <mergeCell ref="B173:M173"/>
    <mergeCell ref="B196:M197"/>
    <mergeCell ref="B188:M188"/>
    <mergeCell ref="B175:M175"/>
    <mergeCell ref="B185:M185"/>
    <mergeCell ref="B181:M181"/>
    <mergeCell ref="B225:M226"/>
    <mergeCell ref="K99:L99"/>
    <mergeCell ref="B118:I118"/>
    <mergeCell ref="B125:M125"/>
    <mergeCell ref="B127:K127"/>
    <mergeCell ref="B183:M183"/>
    <mergeCell ref="B131:H131"/>
    <mergeCell ref="B133:M133"/>
    <mergeCell ref="B216:E218"/>
    <mergeCell ref="G199:I199"/>
    <mergeCell ref="B84:M89"/>
    <mergeCell ref="B78:M82"/>
    <mergeCell ref="B61:M61"/>
    <mergeCell ref="K66:M66"/>
    <mergeCell ref="B67:M67"/>
    <mergeCell ref="B63:M63"/>
    <mergeCell ref="B71:M72"/>
  </mergeCells>
  <printOptions horizontalCentered="1"/>
  <pageMargins left="0.25" right="0.33" top="0.86" bottom="0.41" header="0.5" footer="0.39"/>
  <pageSetup horizontalDpi="600" verticalDpi="600" orientation="portrait" paperSize="9" scale="70" r:id="rId2"/>
  <headerFooter alignWithMargins="0">
    <oddFooter>&amp;CPage &amp;P of &amp;N</oddFooter>
  </headerFooter>
  <rowBreaks count="4" manualBreakCount="4">
    <brk id="36" max="13" man="1"/>
    <brk id="72" max="13" man="1"/>
    <brk id="152" max="13" man="1"/>
    <brk id="188"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Sean</cp:lastModifiedBy>
  <cp:lastPrinted>2009-08-27T05:46:21Z</cp:lastPrinted>
  <dcterms:created xsi:type="dcterms:W3CDTF">2004-11-12T07:57:44Z</dcterms:created>
  <dcterms:modified xsi:type="dcterms:W3CDTF">2009-08-27T06:06:28Z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